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455" windowHeight="6210" tabRatio="850" activeTab="0"/>
  </bookViews>
  <sheets>
    <sheet name="README" sheetId="1" r:id="rId1"/>
    <sheet name="Monthly Data Sheet" sheetId="2" r:id="rId2"/>
    <sheet name="Quarterly Data Sheet" sheetId="3" r:id="rId3"/>
    <sheet name="Monthly Graphs" sheetId="4" r:id="rId4"/>
    <sheet name="Quarterly Graphs" sheetId="5" r:id="rId5"/>
    <sheet name="Monthly Graphs (JPEGS)" sheetId="6" r:id="rId6"/>
    <sheet name="Quarterly Graphs (JPEGS)" sheetId="7" r:id="rId7"/>
  </sheets>
  <definedNames/>
  <calcPr fullCalcOnLoad="1"/>
</workbook>
</file>

<file path=xl/comments2.xml><?xml version="1.0" encoding="utf-8"?>
<comments xmlns="http://schemas.openxmlformats.org/spreadsheetml/2006/main">
  <authors>
    <author/>
  </authors>
  <commentList>
    <comment ref="X621" authorId="0">
      <text>
        <r>
          <rPr>
            <sz val="10"/>
            <rFont val="Arial"/>
            <family val="0"/>
          </rPr>
          <t xml:space="preserve">*  preliminary
</t>
        </r>
      </text>
    </comment>
    <comment ref="X622" authorId="0">
      <text>
        <r>
          <rPr>
            <sz val="10"/>
            <rFont val="Arial"/>
            <family val="0"/>
          </rPr>
          <t xml:space="preserve">*  preliminary
</t>
        </r>
      </text>
    </comment>
  </commentList>
</comments>
</file>

<file path=xl/sharedStrings.xml><?xml version="1.0" encoding="utf-8"?>
<sst xmlns="http://schemas.openxmlformats.org/spreadsheetml/2006/main" count="67" uniqueCount="41">
  <si>
    <t>Year</t>
  </si>
  <si>
    <t>GDP</t>
  </si>
  <si>
    <t>GDI</t>
  </si>
  <si>
    <t xml:space="preserve"> </t>
  </si>
  <si>
    <t>Index of Industrial Production</t>
  </si>
  <si>
    <t>Data Sources</t>
  </si>
  <si>
    <t>BEA NIPA Tables: http://www.bea.gov/national/nipaweb/SelectTable.asp?Selected=N</t>
  </si>
  <si>
    <t>Monthly Data</t>
  </si>
  <si>
    <t>Quarterly Data</t>
  </si>
  <si>
    <t>GDI, NIPA Table 1.7.6</t>
  </si>
  <si>
    <t>GDP, NIPA Table 1.1.6</t>
  </si>
  <si>
    <t>Payroll survey employment, BLS Series CES0000000001</t>
  </si>
  <si>
    <t>Household survey employment, BLS Series LNS12000000</t>
  </si>
  <si>
    <t>All data series incorporate the latest revisions as of September 18, 2010.</t>
  </si>
  <si>
    <t>Monthly data were compiled by Mark Watson of Princeton University.  Quarterly data were compiled and charts designed by Marco Corrao of Northwestern University.</t>
  </si>
  <si>
    <t>Stock-Watson Real GDP</t>
  </si>
  <si>
    <t>Stock-Watson Real GDI</t>
  </si>
  <si>
    <t>Stock-Watson Average of GDP&amp;GDI</t>
  </si>
  <si>
    <t>Real Manufacturing and Trade Sales</t>
  </si>
  <si>
    <t>Real Personal Income Less Transfers</t>
  </si>
  <si>
    <t>Month-Year</t>
  </si>
  <si>
    <t>Payroll Survey Employment</t>
  </si>
  <si>
    <t>Household Survey Employment</t>
  </si>
  <si>
    <t>Indexed, 2007:Q4 = 100</t>
  </si>
  <si>
    <t>Indexed, 2007 = 100</t>
  </si>
  <si>
    <t>Average of GDP&amp;GDI</t>
  </si>
  <si>
    <t>Aggregate weekly hours index in total private industries , BLS Series CES0500000016</t>
  </si>
  <si>
    <t>Aggregate Weekly Hours Index in Total Private Industries</t>
  </si>
  <si>
    <t>Annualized Quarterly Growth Rate</t>
  </si>
  <si>
    <t>Average of Payroll and Household Employment</t>
  </si>
  <si>
    <t>Indexed, Dec 2007 = 100</t>
  </si>
  <si>
    <t>New Stock-Watson index of monthly GDP, http://www.princeton.edu/~mwatson/mgdp_gdi.html</t>
  </si>
  <si>
    <t>New Stock-Watson index of monthly GDI, http://www.princeton.edu/~mwatson/mgdp_gdi.html</t>
  </si>
  <si>
    <t>Index of industrial production, Board of Governors of the Federal Reserve System , FRED Series: INDPRO, Release: G.17 Industrial Production and Capacity Utilization</t>
  </si>
  <si>
    <t>Real manufacturing and trade sales, SIC  for Pre 1997 in 1996 $, NAICs After in 2005$, Note: Break in 1997 associated with change from NAICS to SIC, NIPA Detailed Tables 2AU and 2BU</t>
  </si>
  <si>
    <t>Real personal income less transfers, NIPA Table 2.6</t>
  </si>
  <si>
    <t xml:space="preserve">Monthly series are listed on this sheet and on the monthly data sheet in the same order that they are listed on the committee's September 20 announcement.  </t>
  </si>
  <si>
    <t>Duplicate versions of the monthly and quarterly charts are provided, first as Excel graphs and second as jpeg photo shots of the Excel graphs.  The jpeg versions are intended for anyone who is converting the Excel charts to earlier versions of MS Office or to other platforms.</t>
  </si>
  <si>
    <t>Comments</t>
  </si>
  <si>
    <t>Macro Advisors Real GDP</t>
  </si>
  <si>
    <t>Macro Advisers historical monthly real GDP, http://www.macroadvisers.com/content/MA_Monthly_GDP_Index.xls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</si>
</sst>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409]mmm\-yy;@"/>
  </numFmts>
  <fonts count="45">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sz val="10"/>
      <color indexed="8"/>
      <name val="Arial"/>
      <family val="0"/>
    </font>
    <font>
      <b/>
      <sz val="14"/>
      <color indexed="8"/>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1"/>
      <color indexed="8"/>
      <name val="Verdana"/>
      <family val="0"/>
    </font>
    <font>
      <b/>
      <sz val="12"/>
      <color indexed="8"/>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0" borderId="0" applyNumberFormat="0" applyFill="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pplyNumberFormat="0" applyFill="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Font="1" applyAlignment="1">
      <alignment/>
    </xf>
    <xf numFmtId="2" fontId="0" fillId="0" borderId="0" xfId="39" applyNumberFormat="1" applyFont="1" applyFill="1" applyAlignment="1">
      <alignment/>
    </xf>
    <xf numFmtId="2" fontId="0" fillId="0" borderId="0" xfId="39" applyNumberFormat="1" applyFont="1" applyFill="1" applyBorder="1" applyAlignment="1">
      <alignment/>
    </xf>
    <xf numFmtId="2" fontId="0" fillId="0" borderId="0" xfId="0" applyNumberFormat="1" applyAlignment="1">
      <alignment/>
    </xf>
    <xf numFmtId="0" fontId="0" fillId="0" borderId="0" xfId="0" applyAlignment="1">
      <alignment wrapText="1"/>
    </xf>
    <xf numFmtId="164" fontId="0" fillId="0" borderId="0" xfId="0" applyNumberFormat="1" applyAlignment="1" applyProtection="1">
      <alignment/>
      <protection locked="0"/>
    </xf>
    <xf numFmtId="0" fontId="0" fillId="0" borderId="0" xfId="0" applyAlignment="1" applyProtection="1">
      <alignment/>
      <protection locked="0"/>
    </xf>
    <xf numFmtId="165" fontId="0" fillId="0" borderId="0" xfId="0" applyNumberFormat="1" applyAlignment="1" applyProtection="1">
      <alignment/>
      <protection locked="0"/>
    </xf>
    <xf numFmtId="166" fontId="5" fillId="0" borderId="0" xfId="0" applyNumberFormat="1" applyFont="1" applyAlignment="1">
      <alignment horizontal="right"/>
    </xf>
    <xf numFmtId="0" fontId="41" fillId="0" borderId="0" xfId="0" applyFont="1" applyAlignment="1">
      <alignment/>
    </xf>
    <xf numFmtId="0" fontId="43" fillId="0" borderId="0" xfId="0" applyFont="1" applyAlignment="1">
      <alignment/>
    </xf>
    <xf numFmtId="0" fontId="7" fillId="0" borderId="0" xfId="0" applyFont="1" applyAlignment="1">
      <alignment/>
    </xf>
    <xf numFmtId="17" fontId="0" fillId="0" borderId="0" xfId="0" applyNumberFormat="1" applyAlignment="1">
      <alignment/>
    </xf>
    <xf numFmtId="2" fontId="0" fillId="0" borderId="0" xfId="39" applyNumberFormat="1" applyFont="1" applyFill="1" applyBorder="1" applyAlignment="1">
      <alignment wrapText="1"/>
    </xf>
    <xf numFmtId="2" fontId="0" fillId="0" borderId="0" xfId="0" applyNumberFormat="1" applyBorder="1" applyAlignment="1">
      <alignment/>
    </xf>
    <xf numFmtId="2" fontId="1" fillId="0" borderId="0" xfId="0" applyNumberFormat="1" applyFont="1" applyBorder="1" applyAlignment="1">
      <alignment wrapText="1"/>
    </xf>
    <xf numFmtId="2" fontId="0" fillId="0" borderId="0" xfId="0" applyNumberFormat="1" applyBorder="1" applyAlignment="1">
      <alignment wrapText="1"/>
    </xf>
    <xf numFmtId="2" fontId="0" fillId="0" borderId="0" xfId="0" applyNumberFormat="1" applyFill="1" applyBorder="1" applyAlignment="1">
      <alignment wrapText="1"/>
    </xf>
    <xf numFmtId="2" fontId="1" fillId="0" borderId="0" xfId="0" applyNumberFormat="1" applyFont="1" applyAlignment="1">
      <alignment/>
    </xf>
    <xf numFmtId="2" fontId="0" fillId="0" borderId="0" xfId="0" applyNumberFormat="1" applyFont="1" applyAlignment="1">
      <alignment/>
    </xf>
    <xf numFmtId="2" fontId="3" fillId="0" borderId="0" xfId="56" applyNumberFormat="1" applyFont="1" applyBorder="1" applyAlignment="1">
      <alignment wrapText="1"/>
    </xf>
    <xf numFmtId="2" fontId="2" fillId="0" borderId="0" xfId="0" applyNumberFormat="1" applyFont="1" applyBorder="1" applyAlignment="1">
      <alignment/>
    </xf>
    <xf numFmtId="0" fontId="7" fillId="0" borderId="0" xfId="0" applyFont="1" applyFill="1" applyAlignment="1">
      <alignment/>
    </xf>
    <xf numFmtId="0" fontId="8" fillId="0" borderId="0" xfId="0" applyFont="1" applyAlignment="1">
      <alignment/>
    </xf>
    <xf numFmtId="167" fontId="0" fillId="0" borderId="0" xfId="0" applyNumberFormat="1" applyAlignment="1">
      <alignment/>
    </xf>
    <xf numFmtId="0" fontId="7"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Monthly Output, Jan. 2006 - June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455"/>
          <c:y val="-0.006"/>
          <c:w val="0.942"/>
          <c:h val="0.9575"/>
        </c:manualLayout>
      </c:layout>
      <c:lineChart>
        <c:grouping val="standard"/>
        <c:varyColors val="0"/>
        <c:ser>
          <c:idx val="1"/>
          <c:order val="0"/>
          <c:tx>
            <c:v>S-W 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Sheet'!$O$567:$O$620</c:f>
              <c:numCache>
                <c:ptCount val="54"/>
                <c:pt idx="0">
                  <c:v>95.61166569383063</c:v>
                </c:pt>
                <c:pt idx="1">
                  <c:v>95.85929217244214</c:v>
                </c:pt>
                <c:pt idx="2">
                  <c:v>97.01292184354413</c:v>
                </c:pt>
                <c:pt idx="3">
                  <c:v>96.32200972041883</c:v>
                </c:pt>
                <c:pt idx="4">
                  <c:v>96.58839803685659</c:v>
                </c:pt>
                <c:pt idx="5">
                  <c:v>96.61252039977605</c:v>
                </c:pt>
                <c:pt idx="6">
                  <c:v>96.29751509881234</c:v>
                </c:pt>
                <c:pt idx="7">
                  <c:v>96.45974543461946</c:v>
                </c:pt>
                <c:pt idx="8">
                  <c:v>96.84019381276282</c:v>
                </c:pt>
                <c:pt idx="9">
                  <c:v>97.05178565046995</c:v>
                </c:pt>
                <c:pt idx="10">
                  <c:v>97.52217172739942</c:v>
                </c:pt>
                <c:pt idx="11">
                  <c:v>97.14030876624537</c:v>
                </c:pt>
                <c:pt idx="12">
                  <c:v>97.26695117157253</c:v>
                </c:pt>
                <c:pt idx="13">
                  <c:v>97.82273339130641</c:v>
                </c:pt>
                <c:pt idx="14">
                  <c:v>97.2678445924214</c:v>
                </c:pt>
                <c:pt idx="15">
                  <c:v>98.13148474632804</c:v>
                </c:pt>
                <c:pt idx="16">
                  <c:v>98.40673281951707</c:v>
                </c:pt>
                <c:pt idx="17">
                  <c:v>98.15970195480482</c:v>
                </c:pt>
                <c:pt idx="18">
                  <c:v>98.00387446841458</c:v>
                </c:pt>
                <c:pt idx="19">
                  <c:v>98.74742396988576</c:v>
                </c:pt>
                <c:pt idx="20">
                  <c:v>99.60763934387172</c:v>
                </c:pt>
                <c:pt idx="21">
                  <c:v>99.21364074952052</c:v>
                </c:pt>
                <c:pt idx="22">
                  <c:v>99.26486354485569</c:v>
                </c:pt>
                <c:pt idx="23">
                  <c:v>100</c:v>
                </c:pt>
                <c:pt idx="24">
                  <c:v>100.06559198065446</c:v>
                </c:pt>
                <c:pt idx="25">
                  <c:v>98.80832549108365</c:v>
                </c:pt>
                <c:pt idx="26">
                  <c:v>99.06265262606169</c:v>
                </c:pt>
                <c:pt idx="27">
                  <c:v>99.2613643131976</c:v>
                </c:pt>
                <c:pt idx="28">
                  <c:v>99.2767013711032</c:v>
                </c:pt>
                <c:pt idx="29">
                  <c:v>99.83784411593028</c:v>
                </c:pt>
                <c:pt idx="30">
                  <c:v>99.20582331709292</c:v>
                </c:pt>
                <c:pt idx="31">
                  <c:v>98.4434375260581</c:v>
                </c:pt>
                <c:pt idx="32">
                  <c:v>97.70696093964048</c:v>
                </c:pt>
                <c:pt idx="33">
                  <c:v>97.23449021406363</c:v>
                </c:pt>
                <c:pt idx="34">
                  <c:v>97.54897435286549</c:v>
                </c:pt>
                <c:pt idx="35">
                  <c:v>95.43290707231944</c:v>
                </c:pt>
                <c:pt idx="36">
                  <c:v>95.87328909907441</c:v>
                </c:pt>
                <c:pt idx="37">
                  <c:v>95.5646121957902</c:v>
                </c:pt>
                <c:pt idx="38">
                  <c:v>95.1913856361752</c:v>
                </c:pt>
                <c:pt idx="39">
                  <c:v>95.42270718429484</c:v>
                </c:pt>
                <c:pt idx="40">
                  <c:v>95.63690483281118</c:v>
                </c:pt>
                <c:pt idx="41">
                  <c:v>95.06049948181591</c:v>
                </c:pt>
                <c:pt idx="42">
                  <c:v>95.28884296043933</c:v>
                </c:pt>
                <c:pt idx="43">
                  <c:v>95.82072617246597</c:v>
                </c:pt>
                <c:pt idx="44">
                  <c:v>96.14340000238245</c:v>
                </c:pt>
                <c:pt idx="45">
                  <c:v>97.37579961165973</c:v>
                </c:pt>
                <c:pt idx="46">
                  <c:v>96.95879543045017</c:v>
                </c:pt>
                <c:pt idx="47">
                  <c:v>96.44954554659488</c:v>
                </c:pt>
                <c:pt idx="48">
                  <c:v>97.68246631803399</c:v>
                </c:pt>
                <c:pt idx="49">
                  <c:v>97.63563617520579</c:v>
                </c:pt>
                <c:pt idx="50">
                  <c:v>98.14213134477706</c:v>
                </c:pt>
                <c:pt idx="51">
                  <c:v>98.64661631743837</c:v>
                </c:pt>
                <c:pt idx="52">
                  <c:v>98.26423219412247</c:v>
                </c:pt>
                <c:pt idx="53">
                  <c:v>97.72862639522556</c:v>
                </c:pt>
              </c:numCache>
            </c:numRef>
          </c:val>
          <c:smooth val="0"/>
        </c:ser>
        <c:ser>
          <c:idx val="0"/>
          <c:order val="1"/>
          <c:tx>
            <c:v>S-W GDI</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Sheet'!$P$567:$P$620</c:f>
              <c:numCache>
                <c:ptCount val="54"/>
                <c:pt idx="0">
                  <c:v>98.1374338898195</c:v>
                </c:pt>
                <c:pt idx="1">
                  <c:v>99.02542771639908</c:v>
                </c:pt>
                <c:pt idx="2">
                  <c:v>98.80235643974328</c:v>
                </c:pt>
                <c:pt idx="3">
                  <c:v>99.12171801772976</c:v>
                </c:pt>
                <c:pt idx="4">
                  <c:v>98.7388153808511</c:v>
                </c:pt>
                <c:pt idx="5">
                  <c:v>99.08851706160246</c:v>
                </c:pt>
                <c:pt idx="6">
                  <c:v>99.35916884681258</c:v>
                </c:pt>
                <c:pt idx="7">
                  <c:v>99.44153130940505</c:v>
                </c:pt>
                <c:pt idx="8">
                  <c:v>99.5546103028364</c:v>
                </c:pt>
                <c:pt idx="9">
                  <c:v>100.19897987991943</c:v>
                </c:pt>
                <c:pt idx="10">
                  <c:v>99.75374075398544</c:v>
                </c:pt>
                <c:pt idx="11">
                  <c:v>100.35715495661668</c:v>
                </c:pt>
                <c:pt idx="12">
                  <c:v>99.23171030095425</c:v>
                </c:pt>
                <c:pt idx="13">
                  <c:v>99.84363177805801</c:v>
                </c:pt>
                <c:pt idx="14">
                  <c:v>99.46464399314901</c:v>
                </c:pt>
                <c:pt idx="15">
                  <c:v>99.81863695394402</c:v>
                </c:pt>
                <c:pt idx="16">
                  <c:v>99.41322391823982</c:v>
                </c:pt>
                <c:pt idx="17">
                  <c:v>99.42459204607479</c:v>
                </c:pt>
                <c:pt idx="18">
                  <c:v>99.14053942143005</c:v>
                </c:pt>
                <c:pt idx="19">
                  <c:v>98.91536014755981</c:v>
                </c:pt>
                <c:pt idx="20">
                  <c:v>99.13519414277916</c:v>
                </c:pt>
                <c:pt idx="21">
                  <c:v>99.372644971862</c:v>
                </c:pt>
                <c:pt idx="22">
                  <c:v>99.62944420394874</c:v>
                </c:pt>
                <c:pt idx="23">
                  <c:v>100</c:v>
                </c:pt>
                <c:pt idx="24">
                  <c:v>99.88564115111704</c:v>
                </c:pt>
                <c:pt idx="25">
                  <c:v>99.82774651333497</c:v>
                </c:pt>
                <c:pt idx="26">
                  <c:v>99.91891739285916</c:v>
                </c:pt>
                <c:pt idx="27">
                  <c:v>99.4770661195912</c:v>
                </c:pt>
                <c:pt idx="28">
                  <c:v>99.27326796032447</c:v>
                </c:pt>
                <c:pt idx="29">
                  <c:v>99.03340799156801</c:v>
                </c:pt>
                <c:pt idx="30">
                  <c:v>98.81146599913421</c:v>
                </c:pt>
                <c:pt idx="31">
                  <c:v>98.80837928892736</c:v>
                </c:pt>
                <c:pt idx="32">
                  <c:v>98.18177711693737</c:v>
                </c:pt>
                <c:pt idx="33">
                  <c:v>97.09691140765277</c:v>
                </c:pt>
                <c:pt idx="34">
                  <c:v>97.27962959477517</c:v>
                </c:pt>
                <c:pt idx="35">
                  <c:v>96.17993261937475</c:v>
                </c:pt>
                <c:pt idx="36">
                  <c:v>96.2546912348723</c:v>
                </c:pt>
                <c:pt idx="37">
                  <c:v>95.33650787675745</c:v>
                </c:pt>
                <c:pt idx="38">
                  <c:v>95.35404942500611</c:v>
                </c:pt>
                <c:pt idx="39">
                  <c:v>95.21650260676442</c:v>
                </c:pt>
                <c:pt idx="40">
                  <c:v>95.48150797086447</c:v>
                </c:pt>
                <c:pt idx="41">
                  <c:v>95.072029511961</c:v>
                </c:pt>
                <c:pt idx="42">
                  <c:v>94.97732020854116</c:v>
                </c:pt>
                <c:pt idx="43">
                  <c:v>95.27552652876851</c:v>
                </c:pt>
                <c:pt idx="44">
                  <c:v>95.50627693813405</c:v>
                </c:pt>
                <c:pt idx="45">
                  <c:v>96.18708475278088</c:v>
                </c:pt>
                <c:pt idx="46">
                  <c:v>96.91118179593833</c:v>
                </c:pt>
                <c:pt idx="47">
                  <c:v>97.33383523743201</c:v>
                </c:pt>
                <c:pt idx="48">
                  <c:v>97.6332461274962</c:v>
                </c:pt>
                <c:pt idx="49">
                  <c:v>97.78374207148369</c:v>
                </c:pt>
                <c:pt idx="50">
                  <c:v>97.95298413355668</c:v>
                </c:pt>
                <c:pt idx="51">
                  <c:v>98.23387476237978</c:v>
                </c:pt>
                <c:pt idx="52">
                  <c:v>98.4388022058685</c:v>
                </c:pt>
                <c:pt idx="53">
                  <c:v>98.38595170427811</c:v>
                </c:pt>
              </c:numCache>
            </c:numRef>
          </c:val>
          <c:smooth val="0"/>
        </c:ser>
        <c:ser>
          <c:idx val="2"/>
          <c:order val="2"/>
          <c:tx>
            <c:v>Average S-W GDP&amp;GDI</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39259050"/>
        <c:axId val="17787131"/>
      </c:lineChart>
      <c:dateAx>
        <c:axId val="3925905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75"/>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7787131"/>
        <c:crosses val="autoZero"/>
        <c:auto val="0"/>
        <c:baseTimeUnit val="months"/>
        <c:majorUnit val="6"/>
        <c:majorTimeUnit val="months"/>
        <c:minorUnit val="4"/>
        <c:minorTimeUnit val="days"/>
        <c:noMultiLvlLbl val="0"/>
      </c:dateAx>
      <c:valAx>
        <c:axId val="17787131"/>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9259050"/>
        <c:crossesAt val="1"/>
        <c:crossBetween val="between"/>
        <c:dispUnits/>
      </c:valAx>
      <c:spPr>
        <a:noFill/>
        <a:ln>
          <a:noFill/>
        </a:ln>
      </c:spPr>
    </c:plotArea>
    <c:legend>
      <c:legendPos val="r"/>
      <c:layout>
        <c:manualLayout>
          <c:xMode val="edge"/>
          <c:yMode val="edge"/>
          <c:x val="0.7125"/>
          <c:y val="0.083"/>
          <c:w val="0.2515"/>
          <c:h val="0.251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Output vs. M.T. Sales, Jan. 2006 - June 2010,
</a:t>
            </a:r>
            <a:r>
              <a:rPr lang="en-US" cap="none" sz="1200" b="1" i="0" u="none" baseline="0">
                <a:solidFill>
                  <a:srgbClr val="000000"/>
                </a:solidFill>
              </a:rPr>
              <a:t>Indexed to Dec. 2007 = 100</a:t>
            </a:r>
          </a:p>
        </c:rich>
      </c:tx>
      <c:layout>
        <c:manualLayout>
          <c:xMode val="factor"/>
          <c:yMode val="factor"/>
          <c:x val="0.00525"/>
          <c:y val="-0.01025"/>
        </c:manualLayout>
      </c:layout>
      <c:spPr>
        <a:noFill/>
        <a:ln w="3175">
          <a:noFill/>
        </a:ln>
      </c:spPr>
    </c:title>
    <c:plotArea>
      <c:layout>
        <c:manualLayout>
          <c:xMode val="edge"/>
          <c:yMode val="edge"/>
          <c:x val="0.0455"/>
          <c:y val="-0.013"/>
          <c:w val="0.942"/>
          <c:h val="0.95475"/>
        </c:manualLayout>
      </c:layout>
      <c:lineChart>
        <c:grouping val="standard"/>
        <c:varyColors val="0"/>
        <c:ser>
          <c:idx val="2"/>
          <c:order val="0"/>
          <c:tx>
            <c:v>Average S-W GDP&amp;GDI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ser>
          <c:idx val="1"/>
          <c:order val="1"/>
          <c:tx>
            <c:v>MT Sales</c:v>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Sheet'!$R$567:$R$620</c:f>
              <c:numCache>
                <c:ptCount val="54"/>
                <c:pt idx="0">
                  <c:v>98.9160125417529</c:v>
                </c:pt>
                <c:pt idx="1">
                  <c:v>98.78337032587888</c:v>
                </c:pt>
                <c:pt idx="2">
                  <c:v>99.18983006816046</c:v>
                </c:pt>
                <c:pt idx="3">
                  <c:v>98.56018249445113</c:v>
                </c:pt>
                <c:pt idx="4">
                  <c:v>99.06600538343461</c:v>
                </c:pt>
                <c:pt idx="5">
                  <c:v>98.79673884084545</c:v>
                </c:pt>
                <c:pt idx="6">
                  <c:v>98.86936495761422</c:v>
                </c:pt>
                <c:pt idx="7">
                  <c:v>98.83551701546482</c:v>
                </c:pt>
                <c:pt idx="8">
                  <c:v>98.00932382809796</c:v>
                </c:pt>
                <c:pt idx="9">
                  <c:v>98.38316818634762</c:v>
                </c:pt>
                <c:pt idx="10">
                  <c:v>98.43569412458508</c:v>
                </c:pt>
                <c:pt idx="11">
                  <c:v>99.57287120620981</c:v>
                </c:pt>
                <c:pt idx="12">
                  <c:v>98.97498570706644</c:v>
                </c:pt>
                <c:pt idx="13">
                  <c:v>99.48033453523551</c:v>
                </c:pt>
                <c:pt idx="14">
                  <c:v>99.89011270321801</c:v>
                </c:pt>
                <c:pt idx="15">
                  <c:v>99.85095527994713</c:v>
                </c:pt>
                <c:pt idx="16">
                  <c:v>100.43139534111994</c:v>
                </c:pt>
                <c:pt idx="17">
                  <c:v>99.67498390563534</c:v>
                </c:pt>
                <c:pt idx="18">
                  <c:v>99.41804294422106</c:v>
                </c:pt>
                <c:pt idx="19">
                  <c:v>100.0178246866221</c:v>
                </c:pt>
                <c:pt idx="20">
                  <c:v>100.07291055325742</c:v>
                </c:pt>
                <c:pt idx="21">
                  <c:v>100.37972271234842</c:v>
                </c:pt>
                <c:pt idx="22">
                  <c:v>100.60205723431024</c:v>
                </c:pt>
                <c:pt idx="23">
                  <c:v>100</c:v>
                </c:pt>
                <c:pt idx="24">
                  <c:v>100.37261180013218</c:v>
                </c:pt>
                <c:pt idx="25">
                  <c:v>98.8189248869602</c:v>
                </c:pt>
                <c:pt idx="26">
                  <c:v>98.4763685424621</c:v>
                </c:pt>
                <c:pt idx="27">
                  <c:v>99.13948480966933</c:v>
                </c:pt>
                <c:pt idx="28">
                  <c:v>98.21307516613462</c:v>
                </c:pt>
                <c:pt idx="29">
                  <c:v>97.78869592506805</c:v>
                </c:pt>
                <c:pt idx="30">
                  <c:v>96.25416106879855</c:v>
                </c:pt>
                <c:pt idx="31">
                  <c:v>94.90972459911046</c:v>
                </c:pt>
                <c:pt idx="32">
                  <c:v>92.83561372387096</c:v>
                </c:pt>
                <c:pt idx="33">
                  <c:v>92.23915040717084</c:v>
                </c:pt>
                <c:pt idx="34">
                  <c:v>90.77382842980629</c:v>
                </c:pt>
                <c:pt idx="35">
                  <c:v>90.29834543294551</c:v>
                </c:pt>
                <c:pt idx="36">
                  <c:v>88.8920914330574</c:v>
                </c:pt>
                <c:pt idx="37">
                  <c:v>89.47338480369615</c:v>
                </c:pt>
                <c:pt idx="38">
                  <c:v>88.26528822423457</c:v>
                </c:pt>
                <c:pt idx="39">
                  <c:v>88.03195549137826</c:v>
                </c:pt>
                <c:pt idx="40">
                  <c:v>87.75320773250075</c:v>
                </c:pt>
                <c:pt idx="41">
                  <c:v>87.53513975786869</c:v>
                </c:pt>
                <c:pt idx="42">
                  <c:v>88.81671576356501</c:v>
                </c:pt>
                <c:pt idx="43">
                  <c:v>88.55636156428692</c:v>
                </c:pt>
                <c:pt idx="44">
                  <c:v>88.84060842861166</c:v>
                </c:pt>
                <c:pt idx="45">
                  <c:v>89.21407353820977</c:v>
                </c:pt>
                <c:pt idx="46">
                  <c:v>90.5191629603012</c:v>
                </c:pt>
                <c:pt idx="47">
                  <c:v>90.88286241712233</c:v>
                </c:pt>
                <c:pt idx="48">
                  <c:v>90.49716653851223</c:v>
                </c:pt>
                <c:pt idx="49">
                  <c:v>91.1318391568544</c:v>
                </c:pt>
                <c:pt idx="50">
                  <c:v>92.65641873602112</c:v>
                </c:pt>
                <c:pt idx="51">
                  <c:v>92.82916649679488</c:v>
                </c:pt>
                <c:pt idx="52">
                  <c:v>92.11760121435418</c:v>
                </c:pt>
                <c:pt idx="53">
                  <c:v>92.54311820137534</c:v>
                </c:pt>
              </c:numCache>
            </c:numRef>
          </c:val>
          <c:smooth val="0"/>
        </c:ser>
        <c:marker val="1"/>
        <c:axId val="25866452"/>
        <c:axId val="31471477"/>
      </c:lineChart>
      <c:dateAx>
        <c:axId val="2586645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31471477"/>
        <c:crosses val="autoZero"/>
        <c:auto val="0"/>
        <c:baseTimeUnit val="months"/>
        <c:majorUnit val="6"/>
        <c:majorTimeUnit val="months"/>
        <c:minorUnit val="4"/>
        <c:minorTimeUnit val="days"/>
        <c:noMultiLvlLbl val="0"/>
      </c:dateAx>
      <c:valAx>
        <c:axId val="31471477"/>
        <c:scaling>
          <c:orientation val="minMax"/>
          <c:max val="110"/>
          <c:min val="85"/>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4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5866452"/>
        <c:crossesAt val="1"/>
        <c:crossBetween val="between"/>
        <c:dispUnits/>
      </c:valAx>
      <c:spPr>
        <a:noFill/>
        <a:ln>
          <a:noFill/>
        </a:ln>
      </c:spPr>
    </c:plotArea>
    <c:legend>
      <c:legendPos val="r"/>
      <c:layout>
        <c:manualLayout>
          <c:xMode val="edge"/>
          <c:yMode val="edge"/>
          <c:x val="0.7445"/>
          <c:y val="0.171"/>
          <c:w val="0.251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 Personal Income Less Transfers vs. Average Output, 
</a:t>
            </a:r>
            <a:r>
              <a:rPr lang="en-US" cap="none" sz="1200" b="1" i="0" u="none" baseline="0">
                <a:solidFill>
                  <a:srgbClr val="000000"/>
                </a:solidFill>
              </a:rPr>
              <a:t>Jan. 2006 - July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Personal Income Less Transfers</c:v>
          </c:tx>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Sheet'!$T$567:$T$621</c:f>
              <c:numCache>
                <c:ptCount val="55"/>
                <c:pt idx="0">
                  <c:v>94.82831186162296</c:v>
                </c:pt>
                <c:pt idx="1">
                  <c:v>95.48632140840732</c:v>
                </c:pt>
                <c:pt idx="2">
                  <c:v>95.79838833855156</c:v>
                </c:pt>
                <c:pt idx="3">
                  <c:v>96.10121644510599</c:v>
                </c:pt>
                <c:pt idx="4">
                  <c:v>96.00266899348149</c:v>
                </c:pt>
                <c:pt idx="5">
                  <c:v>96.33526664271416</c:v>
                </c:pt>
                <c:pt idx="6">
                  <c:v>96.33834625057742</c:v>
                </c:pt>
                <c:pt idx="7">
                  <c:v>96.28907252476519</c:v>
                </c:pt>
                <c:pt idx="8">
                  <c:v>96.99943540522507</c:v>
                </c:pt>
                <c:pt idx="9">
                  <c:v>97.75085972386182</c:v>
                </c:pt>
                <c:pt idx="10">
                  <c:v>98.12349227531695</c:v>
                </c:pt>
                <c:pt idx="11">
                  <c:v>98.45814299645845</c:v>
                </c:pt>
                <c:pt idx="12">
                  <c:v>98.25283580557408</c:v>
                </c:pt>
                <c:pt idx="13">
                  <c:v>98.52794744135915</c:v>
                </c:pt>
                <c:pt idx="14">
                  <c:v>98.83796129959451</c:v>
                </c:pt>
                <c:pt idx="15">
                  <c:v>98.96627829389723</c:v>
                </c:pt>
                <c:pt idx="16">
                  <c:v>98.92111071190268</c:v>
                </c:pt>
                <c:pt idx="17">
                  <c:v>98.93856182312786</c:v>
                </c:pt>
                <c:pt idx="18">
                  <c:v>99.12333829492378</c:v>
                </c:pt>
                <c:pt idx="19">
                  <c:v>99.21264692295847</c:v>
                </c:pt>
                <c:pt idx="20">
                  <c:v>99.54524457219115</c:v>
                </c:pt>
                <c:pt idx="21">
                  <c:v>99.58425293845917</c:v>
                </c:pt>
                <c:pt idx="22">
                  <c:v>99.61710208900068</c:v>
                </c:pt>
                <c:pt idx="23">
                  <c:v>100</c:v>
                </c:pt>
                <c:pt idx="24">
                  <c:v>99.88810758096803</c:v>
                </c:pt>
                <c:pt idx="25">
                  <c:v>99.94354052250681</c:v>
                </c:pt>
                <c:pt idx="26">
                  <c:v>99.90761176410203</c:v>
                </c:pt>
                <c:pt idx="27">
                  <c:v>99.3830518913925</c:v>
                </c:pt>
                <c:pt idx="28">
                  <c:v>98.98886208489452</c:v>
                </c:pt>
                <c:pt idx="29">
                  <c:v>98.53000051326796</c:v>
                </c:pt>
                <c:pt idx="30">
                  <c:v>98.14196992249653</c:v>
                </c:pt>
                <c:pt idx="31">
                  <c:v>98.5361597289945</c:v>
                </c:pt>
                <c:pt idx="32">
                  <c:v>98.30621567520403</c:v>
                </c:pt>
                <c:pt idx="33">
                  <c:v>98.56079659190063</c:v>
                </c:pt>
                <c:pt idx="34">
                  <c:v>99.07303803315712</c:v>
                </c:pt>
                <c:pt idx="35">
                  <c:v>98.10193502027408</c:v>
                </c:pt>
                <c:pt idx="36">
                  <c:v>96.50053893137608</c:v>
                </c:pt>
                <c:pt idx="37">
                  <c:v>95.20607709285017</c:v>
                </c:pt>
                <c:pt idx="38">
                  <c:v>94.65995996509777</c:v>
                </c:pt>
                <c:pt idx="39">
                  <c:v>94.87553251552634</c:v>
                </c:pt>
                <c:pt idx="40">
                  <c:v>94.99871683005696</c:v>
                </c:pt>
                <c:pt idx="41">
                  <c:v>94.38176872144948</c:v>
                </c:pt>
                <c:pt idx="42">
                  <c:v>93.97731355540728</c:v>
                </c:pt>
                <c:pt idx="43">
                  <c:v>93.75147564543448</c:v>
                </c:pt>
                <c:pt idx="44">
                  <c:v>93.40142688497666</c:v>
                </c:pt>
                <c:pt idx="45">
                  <c:v>93.32443668839502</c:v>
                </c:pt>
                <c:pt idx="46">
                  <c:v>93.50613355232767</c:v>
                </c:pt>
                <c:pt idx="47">
                  <c:v>93.70836113534877</c:v>
                </c:pt>
                <c:pt idx="48">
                  <c:v>93.52255812759842</c:v>
                </c:pt>
                <c:pt idx="49">
                  <c:v>93.53590309500589</c:v>
                </c:pt>
                <c:pt idx="50">
                  <c:v>93.54719499050454</c:v>
                </c:pt>
                <c:pt idx="51">
                  <c:v>93.98449930708823</c:v>
                </c:pt>
                <c:pt idx="52">
                  <c:v>94.37355643381409</c:v>
                </c:pt>
                <c:pt idx="53">
                  <c:v>94.40743212031002</c:v>
                </c:pt>
                <c:pt idx="54">
                  <c:v>94.40537904840117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14807838"/>
        <c:axId val="66161679"/>
      </c:lineChart>
      <c:dateAx>
        <c:axId val="1480783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66161679"/>
        <c:crosses val="autoZero"/>
        <c:auto val="0"/>
        <c:baseTimeUnit val="months"/>
        <c:majorUnit val="6"/>
        <c:majorTimeUnit val="months"/>
        <c:minorUnit val="4"/>
        <c:minorTimeUnit val="days"/>
        <c:noMultiLvlLbl val="0"/>
      </c:dateAx>
      <c:valAx>
        <c:axId val="66161679"/>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4807838"/>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4. Employment vs. Aggregate Hours, 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Household Employment</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Sheet'!$V$569:$V$622</c:f>
              <c:numCache>
                <c:ptCount val="54"/>
                <c:pt idx="0">
                  <c:v>98.35263694389525</c:v>
                </c:pt>
                <c:pt idx="1">
                  <c:v>98.37247644913903</c:v>
                </c:pt>
                <c:pt idx="2">
                  <c:v>98.58729040246831</c:v>
                </c:pt>
                <c:pt idx="3">
                  <c:v>98.76653007053287</c:v>
                </c:pt>
                <c:pt idx="4">
                  <c:v>98.67006902779582</c:v>
                </c:pt>
                <c:pt idx="5">
                  <c:v>98.94508561772693</c:v>
                </c:pt>
                <c:pt idx="6">
                  <c:v>99.05864968222585</c:v>
                </c:pt>
                <c:pt idx="7">
                  <c:v>99.39728951311118</c:v>
                </c:pt>
                <c:pt idx="8">
                  <c:v>99.52385187414913</c:v>
                </c:pt>
                <c:pt idx="9">
                  <c:v>99.82281269454687</c:v>
                </c:pt>
                <c:pt idx="10">
                  <c:v>99.90353895726297</c:v>
                </c:pt>
                <c:pt idx="11">
                  <c:v>99.9110642868382</c:v>
                </c:pt>
                <c:pt idx="12">
                  <c:v>100.1334035697427</c:v>
                </c:pt>
                <c:pt idx="13">
                  <c:v>99.66683313607848</c:v>
                </c:pt>
                <c:pt idx="14">
                  <c:v>99.84880928762495</c:v>
                </c:pt>
                <c:pt idx="15">
                  <c:v>99.93569263817531</c:v>
                </c:pt>
                <c:pt idx="16">
                  <c:v>99.83102214499257</c:v>
                </c:pt>
                <c:pt idx="17">
                  <c:v>99.666149015208</c:v>
                </c:pt>
                <c:pt idx="18">
                  <c:v>100.01368241740951</c:v>
                </c:pt>
                <c:pt idx="19">
                  <c:v>99.80297318930309</c:v>
                </c:pt>
                <c:pt idx="20">
                  <c:v>100.21207746984737</c:v>
                </c:pt>
                <c:pt idx="21">
                  <c:v>100</c:v>
                </c:pt>
                <c:pt idx="22">
                  <c:v>100.16966197587789</c:v>
                </c:pt>
                <c:pt idx="23">
                  <c:v>99.99452703303619</c:v>
                </c:pt>
                <c:pt idx="24">
                  <c:v>100</c:v>
                </c:pt>
                <c:pt idx="25">
                  <c:v>100.09098807577324</c:v>
                </c:pt>
                <c:pt idx="26">
                  <c:v>99.8973818694287</c:v>
                </c:pt>
                <c:pt idx="27">
                  <c:v>99.72293104745746</c:v>
                </c:pt>
                <c:pt idx="28">
                  <c:v>99.54984846722719</c:v>
                </c:pt>
                <c:pt idx="29">
                  <c:v>99.32545682171126</c:v>
                </c:pt>
                <c:pt idx="30">
                  <c:v>99.21189275721234</c:v>
                </c:pt>
                <c:pt idx="31">
                  <c:v>98.97655517776882</c:v>
                </c:pt>
                <c:pt idx="32">
                  <c:v>98.44978210750276</c:v>
                </c:pt>
                <c:pt idx="33">
                  <c:v>97.95789920163095</c:v>
                </c:pt>
                <c:pt idx="34">
                  <c:v>97.29635431988125</c:v>
                </c:pt>
                <c:pt idx="35">
                  <c:v>96.93103377504737</c:v>
                </c:pt>
                <c:pt idx="36">
                  <c:v>96.36116108994138</c:v>
                </c:pt>
                <c:pt idx="37">
                  <c:v>96.39399889172418</c:v>
                </c:pt>
                <c:pt idx="38">
                  <c:v>96.07656680782361</c:v>
                </c:pt>
                <c:pt idx="39">
                  <c:v>95.80291845963345</c:v>
                </c:pt>
                <c:pt idx="40">
                  <c:v>95.65172774725839</c:v>
                </c:pt>
                <c:pt idx="41">
                  <c:v>95.38902533299584</c:v>
                </c:pt>
                <c:pt idx="42">
                  <c:v>94.93408495412969</c:v>
                </c:pt>
                <c:pt idx="43">
                  <c:v>94.57423737625965</c:v>
                </c:pt>
                <c:pt idx="44">
                  <c:v>94.66933017725572</c:v>
                </c:pt>
                <c:pt idx="45">
                  <c:v>94.2663829845457</c:v>
                </c:pt>
                <c:pt idx="46">
                  <c:v>94.6364923754729</c:v>
                </c:pt>
                <c:pt idx="47">
                  <c:v>94.84720160357932</c:v>
                </c:pt>
                <c:pt idx="48">
                  <c:v>95.02780951338482</c:v>
                </c:pt>
                <c:pt idx="49">
                  <c:v>95.4040759921463</c:v>
                </c:pt>
                <c:pt idx="50">
                  <c:v>95.38013176167965</c:v>
                </c:pt>
                <c:pt idx="51">
                  <c:v>95.17421137966656</c:v>
                </c:pt>
                <c:pt idx="52">
                  <c:v>95.06543616126098</c:v>
                </c:pt>
                <c:pt idx="53">
                  <c:v>95.26383121369884</c:v>
                </c:pt>
              </c:numCache>
            </c:numRef>
          </c:val>
          <c:smooth val="0"/>
        </c:ser>
        <c:ser>
          <c:idx val="1"/>
          <c:order val="1"/>
          <c:tx>
            <c:v>Payroll Employment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Sheet'!$U$569:$U$622</c:f>
              <c:numCache>
                <c:ptCount val="54"/>
                <c:pt idx="0">
                  <c:v>98.37188566954933</c:v>
                </c:pt>
                <c:pt idx="1">
                  <c:v>98.49801741197962</c:v>
                </c:pt>
                <c:pt idx="2">
                  <c:v>98.5204891591942</c:v>
                </c:pt>
                <c:pt idx="3">
                  <c:v>98.57050691912346</c:v>
                </c:pt>
                <c:pt idx="4">
                  <c:v>98.73868257569717</c:v>
                </c:pt>
                <c:pt idx="5">
                  <c:v>98.84089278076999</c:v>
                </c:pt>
                <c:pt idx="6">
                  <c:v>98.91338228791382</c:v>
                </c:pt>
                <c:pt idx="7">
                  <c:v>98.94455277598567</c:v>
                </c:pt>
                <c:pt idx="8">
                  <c:v>99.0902566853448</c:v>
                </c:pt>
                <c:pt idx="9">
                  <c:v>99.2185631129894</c:v>
                </c:pt>
                <c:pt idx="10">
                  <c:v>99.35919275684844</c:v>
                </c:pt>
                <c:pt idx="11">
                  <c:v>99.43458184427804</c:v>
                </c:pt>
                <c:pt idx="12">
                  <c:v>99.60783176635182</c:v>
                </c:pt>
                <c:pt idx="13">
                  <c:v>99.67452211292415</c:v>
                </c:pt>
                <c:pt idx="14">
                  <c:v>99.78253147856849</c:v>
                </c:pt>
                <c:pt idx="15">
                  <c:v>99.8224007074976</c:v>
                </c:pt>
                <c:pt idx="16">
                  <c:v>99.80790280606882</c:v>
                </c:pt>
                <c:pt idx="17">
                  <c:v>99.75643525599669</c:v>
                </c:pt>
                <c:pt idx="18">
                  <c:v>99.7941297997115</c:v>
                </c:pt>
                <c:pt idx="19">
                  <c:v>99.8564707758552</c:v>
                </c:pt>
                <c:pt idx="20">
                  <c:v>99.94925734499931</c:v>
                </c:pt>
                <c:pt idx="21">
                  <c:v>100</c:v>
                </c:pt>
                <c:pt idx="22">
                  <c:v>99.99275104928562</c:v>
                </c:pt>
                <c:pt idx="23">
                  <c:v>99.9565062957137</c:v>
                </c:pt>
                <c:pt idx="24">
                  <c:v>99.93258475835623</c:v>
                </c:pt>
                <c:pt idx="25">
                  <c:v>99.8245753927119</c:v>
                </c:pt>
                <c:pt idx="26">
                  <c:v>99.65712463120964</c:v>
                </c:pt>
                <c:pt idx="27">
                  <c:v>99.51721988242201</c:v>
                </c:pt>
                <c:pt idx="28">
                  <c:v>99.36499191741996</c:v>
                </c:pt>
                <c:pt idx="29">
                  <c:v>99.12287696355952</c:v>
                </c:pt>
                <c:pt idx="30">
                  <c:v>98.79087502084073</c:v>
                </c:pt>
                <c:pt idx="31">
                  <c:v>98.38928315126385</c:v>
                </c:pt>
                <c:pt idx="32">
                  <c:v>97.86155953925669</c:v>
                </c:pt>
                <c:pt idx="33">
                  <c:v>97.37370515617864</c:v>
                </c:pt>
                <c:pt idx="34">
                  <c:v>96.80901189552812</c:v>
                </c:pt>
                <c:pt idx="35">
                  <c:v>96.28273807366384</c:v>
                </c:pt>
                <c:pt idx="36">
                  <c:v>95.73689208487072</c:v>
                </c:pt>
                <c:pt idx="37">
                  <c:v>95.35414748715124</c:v>
                </c:pt>
                <c:pt idx="38">
                  <c:v>95.07361309450457</c:v>
                </c:pt>
                <c:pt idx="39">
                  <c:v>94.7002921327138</c:v>
                </c:pt>
                <c:pt idx="40">
                  <c:v>94.4494784379961</c:v>
                </c:pt>
                <c:pt idx="41">
                  <c:v>94.29580068285117</c:v>
                </c:pt>
                <c:pt idx="42">
                  <c:v>94.13269929177751</c:v>
                </c:pt>
                <c:pt idx="43">
                  <c:v>93.9703227957753</c:v>
                </c:pt>
                <c:pt idx="44">
                  <c:v>94.01671608034738</c:v>
                </c:pt>
                <c:pt idx="45">
                  <c:v>93.93770251756058</c:v>
                </c:pt>
                <c:pt idx="46">
                  <c:v>93.94785104856072</c:v>
                </c:pt>
                <c:pt idx="47">
                  <c:v>93.97612195634682</c:v>
                </c:pt>
                <c:pt idx="48">
                  <c:v>94.126900131206</c:v>
                </c:pt>
                <c:pt idx="49">
                  <c:v>94.35379228856623</c:v>
                </c:pt>
                <c:pt idx="50">
                  <c:v>94.66694695942762</c:v>
                </c:pt>
                <c:pt idx="51">
                  <c:v>94.5400903219259</c:v>
                </c:pt>
                <c:pt idx="52">
                  <c:v>94.50094598806822</c:v>
                </c:pt>
                <c:pt idx="53">
                  <c:v>94.46180165421055</c:v>
                </c:pt>
              </c:numCache>
            </c:numRef>
          </c:val>
          <c:smooth val="0"/>
        </c:ser>
        <c:ser>
          <c:idx val="0"/>
          <c:order val="2"/>
          <c:tx>
            <c:v>Aggregate Hours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Sheet'!$X$569:$X$622</c:f>
              <c:numCache>
                <c:ptCount val="54"/>
                <c:pt idx="0">
                  <c:v>98.4</c:v>
                </c:pt>
                <c:pt idx="1">
                  <c:v>98.5</c:v>
                </c:pt>
                <c:pt idx="2">
                  <c:v>98.5</c:v>
                </c:pt>
                <c:pt idx="3">
                  <c:v>99.2</c:v>
                </c:pt>
                <c:pt idx="4">
                  <c:v>98.8</c:v>
                </c:pt>
                <c:pt idx="5">
                  <c:v>98.6</c:v>
                </c:pt>
                <c:pt idx="6">
                  <c:v>98.9</c:v>
                </c:pt>
                <c:pt idx="7">
                  <c:v>98.9</c:v>
                </c:pt>
                <c:pt idx="8">
                  <c:v>99.1</c:v>
                </c:pt>
                <c:pt idx="9">
                  <c:v>100.1</c:v>
                </c:pt>
                <c:pt idx="10">
                  <c:v>99.4</c:v>
                </c:pt>
                <c:pt idx="11">
                  <c:v>99.5</c:v>
                </c:pt>
                <c:pt idx="12">
                  <c:v>99.9</c:v>
                </c:pt>
                <c:pt idx="13">
                  <c:v>100.3</c:v>
                </c:pt>
                <c:pt idx="14">
                  <c:v>100.4</c:v>
                </c:pt>
                <c:pt idx="15">
                  <c:v>100.4</c:v>
                </c:pt>
                <c:pt idx="16">
                  <c:v>100.2</c:v>
                </c:pt>
                <c:pt idx="17">
                  <c:v>99.8</c:v>
                </c:pt>
                <c:pt idx="18">
                  <c:v>100</c:v>
                </c:pt>
                <c:pt idx="19">
                  <c:v>99.8</c:v>
                </c:pt>
                <c:pt idx="20">
                  <c:v>100.2</c:v>
                </c:pt>
                <c:pt idx="21">
                  <c:v>100.5</c:v>
                </c:pt>
                <c:pt idx="22">
                  <c:v>99.9</c:v>
                </c:pt>
                <c:pt idx="23">
                  <c:v>99.8</c:v>
                </c:pt>
                <c:pt idx="24">
                  <c:v>100.4</c:v>
                </c:pt>
                <c:pt idx="25">
                  <c:v>99.9</c:v>
                </c:pt>
                <c:pt idx="26">
                  <c:v>99.7</c:v>
                </c:pt>
                <c:pt idx="27">
                  <c:v>99.5</c:v>
                </c:pt>
                <c:pt idx="28">
                  <c:v>99</c:v>
                </c:pt>
                <c:pt idx="29">
                  <c:v>98.4</c:v>
                </c:pt>
                <c:pt idx="30">
                  <c:v>98</c:v>
                </c:pt>
                <c:pt idx="31">
                  <c:v>97.6</c:v>
                </c:pt>
                <c:pt idx="32">
                  <c:v>96.6</c:v>
                </c:pt>
                <c:pt idx="33">
                  <c:v>95.8</c:v>
                </c:pt>
                <c:pt idx="34">
                  <c:v>95.1</c:v>
                </c:pt>
                <c:pt idx="35">
                  <c:v>94.2</c:v>
                </c:pt>
                <c:pt idx="36">
                  <c:v>93.3</c:v>
                </c:pt>
                <c:pt idx="37">
                  <c:v>92.5</c:v>
                </c:pt>
                <c:pt idx="38">
                  <c:v>92.2</c:v>
                </c:pt>
                <c:pt idx="39">
                  <c:v>91.5</c:v>
                </c:pt>
                <c:pt idx="40">
                  <c:v>91.3</c:v>
                </c:pt>
                <c:pt idx="41">
                  <c:v>91.1</c:v>
                </c:pt>
                <c:pt idx="42">
                  <c:v>90.9</c:v>
                </c:pt>
                <c:pt idx="43">
                  <c:v>90.5</c:v>
                </c:pt>
                <c:pt idx="44">
                  <c:v>91.1</c:v>
                </c:pt>
                <c:pt idx="45">
                  <c:v>90.7</c:v>
                </c:pt>
                <c:pt idx="46">
                  <c:v>91.3</c:v>
                </c:pt>
                <c:pt idx="47">
                  <c:v>91.1</c:v>
                </c:pt>
                <c:pt idx="48">
                  <c:v>91.5</c:v>
                </c:pt>
                <c:pt idx="49">
                  <c:v>91.9</c:v>
                </c:pt>
                <c:pt idx="50">
                  <c:v>92.2</c:v>
                </c:pt>
                <c:pt idx="51">
                  <c:v>92</c:v>
                </c:pt>
                <c:pt idx="52">
                  <c:v>92.4</c:v>
                </c:pt>
                <c:pt idx="53">
                  <c:v>92.4</c:v>
                </c:pt>
              </c:numCache>
            </c:numRef>
          </c:val>
          <c:smooth val="0"/>
        </c:ser>
        <c:marker val="1"/>
        <c:axId val="58584200"/>
        <c:axId val="57495753"/>
      </c:lineChart>
      <c:dateAx>
        <c:axId val="5858420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57495753"/>
        <c:crosses val="autoZero"/>
        <c:auto val="0"/>
        <c:baseTimeUnit val="months"/>
        <c:majorUnit val="6"/>
        <c:majorTimeUnit val="months"/>
        <c:minorUnit val="4"/>
        <c:minorTimeUnit val="days"/>
        <c:noMultiLvlLbl val="0"/>
      </c:dateAx>
      <c:valAx>
        <c:axId val="57495753"/>
        <c:scaling>
          <c:orientation val="minMax"/>
          <c:max val="103"/>
          <c:min val="88"/>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58584200"/>
        <c:crossesAt val="1"/>
        <c:crossBetween val="between"/>
        <c:dispUnits/>
      </c:valAx>
      <c:spPr>
        <a:noFill/>
        <a:ln>
          <a:noFill/>
        </a:ln>
      </c:spPr>
    </c:plotArea>
    <c:legend>
      <c:legendPos val="r"/>
      <c:layout>
        <c:manualLayout>
          <c:xMode val="edge"/>
          <c:yMode val="edge"/>
          <c:x val="0.751"/>
          <c:y val="0.11925"/>
          <c:w val="0.22725"/>
          <c:h val="0.28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5. Average Employment vs. Average Output, 
</a:t>
            </a:r>
            <a:r>
              <a:rPr lang="en-US" cap="none" sz="1200" b="1" i="0" u="none" baseline="0">
                <a:solidFill>
                  <a:srgbClr val="000000"/>
                </a:solidFill>
              </a:rPr>
              <a:t>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Average Employment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Sheet'!$W$567:$W$622</c:f>
              <c:numCache>
                <c:ptCount val="56"/>
                <c:pt idx="0">
                  <c:v>97.92081554713887</c:v>
                </c:pt>
                <c:pt idx="1">
                  <c:v>98.14227542102266</c:v>
                </c:pt>
                <c:pt idx="2">
                  <c:v>98.36226083586915</c:v>
                </c:pt>
                <c:pt idx="3">
                  <c:v>98.43522691672352</c:v>
                </c:pt>
                <c:pt idx="4">
                  <c:v>98.55388412097572</c:v>
                </c:pt>
                <c:pt idx="5">
                  <c:v>98.6684698153127</c:v>
                </c:pt>
                <c:pt idx="6">
                  <c:v>98.70436983972726</c:v>
                </c:pt>
                <c:pt idx="7">
                  <c:v>98.8929754771584</c:v>
                </c:pt>
                <c:pt idx="8">
                  <c:v>98.9859893365851</c:v>
                </c:pt>
                <c:pt idx="9">
                  <c:v>99.17066278905247</c:v>
                </c:pt>
                <c:pt idx="10">
                  <c:v>99.30681763365328</c:v>
                </c:pt>
                <c:pt idx="11">
                  <c:v>99.52022930766397</c:v>
                </c:pt>
                <c:pt idx="12">
                  <c:v>99.63099409494019</c:v>
                </c:pt>
                <c:pt idx="13">
                  <c:v>99.6725383391962</c:v>
                </c:pt>
                <c:pt idx="14">
                  <c:v>99.87027193798534</c:v>
                </c:pt>
                <c:pt idx="15">
                  <c:v>99.67067755035669</c:v>
                </c:pt>
                <c:pt idx="16">
                  <c:v>99.81566488202147</c:v>
                </c:pt>
                <c:pt idx="17">
                  <c:v>99.87903060957917</c:v>
                </c:pt>
                <c:pt idx="18">
                  <c:v>99.81946180619249</c:v>
                </c:pt>
                <c:pt idx="19">
                  <c:v>99.71128191659216</c:v>
                </c:pt>
                <c:pt idx="20">
                  <c:v>99.90384579639607</c:v>
                </c:pt>
                <c:pt idx="21">
                  <c:v>99.8297183989873</c:v>
                </c:pt>
                <c:pt idx="22">
                  <c:v>100.08058113395816</c:v>
                </c:pt>
                <c:pt idx="23">
                  <c:v>100</c:v>
                </c:pt>
                <c:pt idx="24">
                  <c:v>100.08116742247289</c:v>
                </c:pt>
                <c:pt idx="25">
                  <c:v>99.97551485696184</c:v>
                </c:pt>
                <c:pt idx="26">
                  <c:v>99.96628669624386</c:v>
                </c:pt>
                <c:pt idx="27">
                  <c:v>99.95769297708432</c:v>
                </c:pt>
                <c:pt idx="28">
                  <c:v>99.77718093478688</c:v>
                </c:pt>
                <c:pt idx="29">
                  <c:v>99.62002236683864</c:v>
                </c:pt>
                <c:pt idx="30">
                  <c:v>99.45737724435733</c:v>
                </c:pt>
                <c:pt idx="31">
                  <c:v>99.22411519327258</c:v>
                </c:pt>
                <c:pt idx="32">
                  <c:v>99.00116008390415</c:v>
                </c:pt>
                <c:pt idx="33">
                  <c:v>98.68248229915066</c:v>
                </c:pt>
                <c:pt idx="34">
                  <c:v>98.15523018841242</c:v>
                </c:pt>
                <c:pt idx="35">
                  <c:v>97.6653653788193</c:v>
                </c:pt>
                <c:pt idx="36">
                  <c:v>97.05237721325996</c:v>
                </c:pt>
                <c:pt idx="37">
                  <c:v>96.60634211154229</c:v>
                </c:pt>
                <c:pt idx="38">
                  <c:v>96.0485194078522</c:v>
                </c:pt>
                <c:pt idx="39">
                  <c:v>95.87266339889467</c:v>
                </c:pt>
                <c:pt idx="40">
                  <c:v>95.5737743323729</c:v>
                </c:pt>
                <c:pt idx="41">
                  <c:v>95.25000979156823</c:v>
                </c:pt>
                <c:pt idx="42">
                  <c:v>95.04870223954535</c:v>
                </c:pt>
                <c:pt idx="43">
                  <c:v>94.84083782913146</c:v>
                </c:pt>
                <c:pt idx="44">
                  <c:v>94.53254292320264</c:v>
                </c:pt>
                <c:pt idx="45">
                  <c:v>94.2717964950886</c:v>
                </c:pt>
                <c:pt idx="46">
                  <c:v>94.34245882311798</c:v>
                </c:pt>
                <c:pt idx="47">
                  <c:v>94.10189924867983</c:v>
                </c:pt>
                <c:pt idx="48">
                  <c:v>94.29154304310211</c:v>
                </c:pt>
                <c:pt idx="49">
                  <c:v>94.41065715858662</c:v>
                </c:pt>
                <c:pt idx="50">
                  <c:v>94.57628209944416</c:v>
                </c:pt>
                <c:pt idx="51">
                  <c:v>94.87748083526226</c:v>
                </c:pt>
                <c:pt idx="52">
                  <c:v>95.02287027061509</c:v>
                </c:pt>
                <c:pt idx="53">
                  <c:v>94.85662096106809</c:v>
                </c:pt>
                <c:pt idx="54">
                  <c:v>94.78277083946993</c:v>
                </c:pt>
                <c:pt idx="55">
                  <c:v>94.86196882275115</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7699730"/>
        <c:axId val="26644387"/>
      </c:lineChart>
      <c:dateAx>
        <c:axId val="4769973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26644387"/>
        <c:crosses val="autoZero"/>
        <c:auto val="0"/>
        <c:baseTimeUnit val="months"/>
        <c:majorUnit val="6"/>
        <c:majorTimeUnit val="months"/>
        <c:minorUnit val="4"/>
        <c:minorTimeUnit val="days"/>
        <c:noMultiLvlLbl val="0"/>
      </c:dateAx>
      <c:valAx>
        <c:axId val="26644387"/>
        <c:scaling>
          <c:orientation val="minMax"/>
          <c:max val="103"/>
          <c:min val="92"/>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7699730"/>
        <c:crossesAt val="1"/>
        <c:crossBetween val="between"/>
        <c:dispUnits/>
      </c:valAx>
      <c:spPr>
        <a:noFill/>
        <a:ln>
          <a:noFill/>
        </a:ln>
      </c:spPr>
    </c:plotArea>
    <c:legend>
      <c:legendPos val="r"/>
      <c:layout>
        <c:manualLayout>
          <c:xMode val="edge"/>
          <c:yMode val="edge"/>
          <c:x val="0.75875"/>
          <c:y val="0.10875"/>
          <c:w val="0.24"/>
          <c:h val="0.2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6. Index of Industrial Production vs. Average Output, 
</a:t>
            </a:r>
            <a:r>
              <a:rPr lang="en-US" cap="none" sz="1200" b="1" i="0" u="none" baseline="0">
                <a:solidFill>
                  <a:srgbClr val="000000"/>
                </a:solidFill>
              </a:rPr>
              <a:t>Mar. 2006 - Aug. 2010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Index of Industrial Production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Sheet'!$S$567:$S$621</c:f>
              <c:numCache>
                <c:ptCount val="55"/>
                <c:pt idx="0">
                  <c:v>95.9707455544032</c:v>
                </c:pt>
                <c:pt idx="1">
                  <c:v>96.03414743874302</c:v>
                </c:pt>
                <c:pt idx="2">
                  <c:v>96.25739771593965</c:v>
                </c:pt>
                <c:pt idx="3">
                  <c:v>96.63502212596372</c:v>
                </c:pt>
                <c:pt idx="4">
                  <c:v>96.53071258940462</c:v>
                </c:pt>
                <c:pt idx="5">
                  <c:v>96.96128802371248</c:v>
                </c:pt>
                <c:pt idx="6">
                  <c:v>97.22763565714013</c:v>
                </c:pt>
                <c:pt idx="7">
                  <c:v>97.48442821851654</c:v>
                </c:pt>
                <c:pt idx="8">
                  <c:v>97.38370183397663</c:v>
                </c:pt>
                <c:pt idx="9">
                  <c:v>97.35244878580912</c:v>
                </c:pt>
                <c:pt idx="10">
                  <c:v>97.18244812889792</c:v>
                </c:pt>
                <c:pt idx="11">
                  <c:v>98.202053942363</c:v>
                </c:pt>
                <c:pt idx="12">
                  <c:v>97.84612750845524</c:v>
                </c:pt>
                <c:pt idx="13">
                  <c:v>98.95053458637486</c:v>
                </c:pt>
                <c:pt idx="14">
                  <c:v>99.06210995897291</c:v>
                </c:pt>
                <c:pt idx="15">
                  <c:v>99.7530611066764</c:v>
                </c:pt>
                <c:pt idx="16">
                  <c:v>99.77814317081084</c:v>
                </c:pt>
                <c:pt idx="17">
                  <c:v>99.63013908601755</c:v>
                </c:pt>
                <c:pt idx="18">
                  <c:v>99.86672665128565</c:v>
                </c:pt>
                <c:pt idx="19">
                  <c:v>99.83348296310746</c:v>
                </c:pt>
                <c:pt idx="20">
                  <c:v>100.23101377323822</c:v>
                </c:pt>
                <c:pt idx="21">
                  <c:v>99.52234592943977</c:v>
                </c:pt>
                <c:pt idx="22">
                  <c:v>99.91042119951985</c:v>
                </c:pt>
                <c:pt idx="23">
                  <c:v>100</c:v>
                </c:pt>
                <c:pt idx="24">
                  <c:v>99.6502445501253</c:v>
                </c:pt>
                <c:pt idx="25">
                  <c:v>99.43774372898629</c:v>
                </c:pt>
                <c:pt idx="26">
                  <c:v>99.14392526341143</c:v>
                </c:pt>
                <c:pt idx="27">
                  <c:v>98.32348298301386</c:v>
                </c:pt>
                <c:pt idx="28">
                  <c:v>97.87947072863396</c:v>
                </c:pt>
                <c:pt idx="29">
                  <c:v>97.52941668275767</c:v>
                </c:pt>
                <c:pt idx="30">
                  <c:v>97.49527720657468</c:v>
                </c:pt>
                <c:pt idx="31">
                  <c:v>96.33891442437658</c:v>
                </c:pt>
                <c:pt idx="32">
                  <c:v>92.52823225195132</c:v>
                </c:pt>
                <c:pt idx="33">
                  <c:v>93.4387509928317</c:v>
                </c:pt>
                <c:pt idx="34">
                  <c:v>92.49687967178326</c:v>
                </c:pt>
                <c:pt idx="35">
                  <c:v>90.60816042965973</c:v>
                </c:pt>
                <c:pt idx="36">
                  <c:v>88.71446458750954</c:v>
                </c:pt>
                <c:pt idx="37">
                  <c:v>88.042723115909</c:v>
                </c:pt>
                <c:pt idx="38">
                  <c:v>86.75129540898693</c:v>
                </c:pt>
                <c:pt idx="39">
                  <c:v>86.06790869332399</c:v>
                </c:pt>
                <c:pt idx="40">
                  <c:v>85.2964361571889</c:v>
                </c:pt>
                <c:pt idx="41">
                  <c:v>85.10742488817579</c:v>
                </c:pt>
                <c:pt idx="42">
                  <c:v>86.28389313448166</c:v>
                </c:pt>
                <c:pt idx="43">
                  <c:v>87.34619817617562</c:v>
                </c:pt>
                <c:pt idx="44">
                  <c:v>87.98300391558888</c:v>
                </c:pt>
                <c:pt idx="45">
                  <c:v>88.22018867286022</c:v>
                </c:pt>
                <c:pt idx="46">
                  <c:v>88.68788954336708</c:v>
                </c:pt>
                <c:pt idx="47">
                  <c:v>89.1637520379177</c:v>
                </c:pt>
                <c:pt idx="48">
                  <c:v>90.05993817072127</c:v>
                </c:pt>
                <c:pt idx="49">
                  <c:v>90.03794159860335</c:v>
                </c:pt>
                <c:pt idx="50">
                  <c:v>90.5631719654186</c:v>
                </c:pt>
                <c:pt idx="51">
                  <c:v>90.89590744320206</c:v>
                </c:pt>
                <c:pt idx="52">
                  <c:v>92.10432546167918</c:v>
                </c:pt>
                <c:pt idx="53">
                  <c:v>92.05525618541617</c:v>
                </c:pt>
                <c:pt idx="54">
                  <c:v>92.96378428628587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38472892"/>
        <c:axId val="10711709"/>
      </c:lineChart>
      <c:dateAx>
        <c:axId val="3847289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0711709"/>
        <c:crosses val="autoZero"/>
        <c:auto val="0"/>
        <c:baseTimeUnit val="months"/>
        <c:majorUnit val="6"/>
        <c:majorTimeUnit val="months"/>
        <c:minorUnit val="4"/>
        <c:minorTimeUnit val="days"/>
        <c:noMultiLvlLbl val="0"/>
      </c:dateAx>
      <c:valAx>
        <c:axId val="10711709"/>
        <c:scaling>
          <c:orientation val="minMax"/>
          <c:max val="108"/>
          <c:min val="83"/>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8472892"/>
        <c:crossesAt val="1"/>
        <c:crossBetween val="between"/>
        <c:dispUnits/>
      </c:valAx>
      <c:spPr>
        <a:noFill/>
        <a:ln>
          <a:noFill/>
        </a:ln>
      </c:spPr>
    </c:plotArea>
    <c:legend>
      <c:legendPos val="r"/>
      <c:layout>
        <c:manualLayout>
          <c:xMode val="edge"/>
          <c:yMode val="edge"/>
          <c:x val="0.7445"/>
          <c:y val="0.1425"/>
          <c:w val="0.2515"/>
          <c:h val="0.17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 Macro Advisers Real GDP vs. Average S-W Output, 
</a:t>
            </a:r>
            <a:r>
              <a:rPr lang="en-US" cap="none" sz="1200" b="1" i="0" u="none" baseline="0">
                <a:solidFill>
                  <a:srgbClr val="000000"/>
                </a:solidFill>
              </a:rPr>
              <a:t>Jan. 2006 - June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MA GDP</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Sheet'!$N$567:$N$620</c:f>
              <c:numCache>
                <c:ptCount val="54"/>
                <c:pt idx="0">
                  <c:v>95.83809253756152</c:v>
                </c:pt>
                <c:pt idx="1">
                  <c:v>95.74676483804033</c:v>
                </c:pt>
                <c:pt idx="2">
                  <c:v>96.79575830655541</c:v>
                </c:pt>
                <c:pt idx="3">
                  <c:v>96.21985220082526</c:v>
                </c:pt>
                <c:pt idx="4">
                  <c:v>96.63626520199512</c:v>
                </c:pt>
                <c:pt idx="5">
                  <c:v>96.56465013526622</c:v>
                </c:pt>
                <c:pt idx="6">
                  <c:v>96.33176123539931</c:v>
                </c:pt>
                <c:pt idx="7">
                  <c:v>96.43955311296811</c:v>
                </c:pt>
                <c:pt idx="8">
                  <c:v>96.72615379428562</c:v>
                </c:pt>
                <c:pt idx="9">
                  <c:v>96.87829871669577</c:v>
                </c:pt>
                <c:pt idx="10">
                  <c:v>97.44325270745509</c:v>
                </c:pt>
                <c:pt idx="11">
                  <c:v>97.29304204904916</c:v>
                </c:pt>
                <c:pt idx="12">
                  <c:v>97.25069673365805</c:v>
                </c:pt>
                <c:pt idx="13">
                  <c:v>97.84587650283284</c:v>
                </c:pt>
                <c:pt idx="14">
                  <c:v>97.15848875710259</c:v>
                </c:pt>
                <c:pt idx="15">
                  <c:v>98.15022539803321</c:v>
                </c:pt>
                <c:pt idx="16">
                  <c:v>98.32207557433169</c:v>
                </c:pt>
                <c:pt idx="17">
                  <c:v>98.12275540984442</c:v>
                </c:pt>
                <c:pt idx="18">
                  <c:v>98.06134100889649</c:v>
                </c:pt>
                <c:pt idx="19">
                  <c:v>98.79141639962772</c:v>
                </c:pt>
                <c:pt idx="20">
                  <c:v>99.40329955420387</c:v>
                </c:pt>
                <c:pt idx="21">
                  <c:v>99.04944542408491</c:v>
                </c:pt>
                <c:pt idx="22">
                  <c:v>99.32543330225292</c:v>
                </c:pt>
                <c:pt idx="23">
                  <c:v>100</c:v>
                </c:pt>
                <c:pt idx="24">
                  <c:v>100.11996598896454</c:v>
                </c:pt>
                <c:pt idx="25">
                  <c:v>98.70948716418351</c:v>
                </c:pt>
                <c:pt idx="26">
                  <c:v>98.99565910606539</c:v>
                </c:pt>
                <c:pt idx="27">
                  <c:v>99.00838916371819</c:v>
                </c:pt>
                <c:pt idx="28">
                  <c:v>99.17466278333468</c:v>
                </c:pt>
                <c:pt idx="29">
                  <c:v>100.07214255779948</c:v>
                </c:pt>
                <c:pt idx="30">
                  <c:v>99.1663565515491</c:v>
                </c:pt>
                <c:pt idx="31">
                  <c:v>98.34630686106843</c:v>
                </c:pt>
                <c:pt idx="32">
                  <c:v>97.73039552542866</c:v>
                </c:pt>
                <c:pt idx="33">
                  <c:v>97.28255310716438</c:v>
                </c:pt>
                <c:pt idx="34">
                  <c:v>97.35384866991038</c:v>
                </c:pt>
                <c:pt idx="35">
                  <c:v>95.48653290731532</c:v>
                </c:pt>
                <c:pt idx="36">
                  <c:v>95.67444311759739</c:v>
                </c:pt>
                <c:pt idx="37">
                  <c:v>95.48493622616435</c:v>
                </c:pt>
                <c:pt idx="38">
                  <c:v>95.38945719517142</c:v>
                </c:pt>
                <c:pt idx="39">
                  <c:v>95.43722996051525</c:v>
                </c:pt>
                <c:pt idx="40">
                  <c:v>95.61170269661116</c:v>
                </c:pt>
                <c:pt idx="41">
                  <c:v>94.99385636664596</c:v>
                </c:pt>
                <c:pt idx="42">
                  <c:v>95.308212338044</c:v>
                </c:pt>
                <c:pt idx="43">
                  <c:v>95.77049833600354</c:v>
                </c:pt>
                <c:pt idx="44">
                  <c:v>96.09589029455097</c:v>
                </c:pt>
                <c:pt idx="45">
                  <c:v>97.2220232169415</c:v>
                </c:pt>
                <c:pt idx="46">
                  <c:v>96.95621568639868</c:v>
                </c:pt>
                <c:pt idx="47">
                  <c:v>96.52146302129789</c:v>
                </c:pt>
                <c:pt idx="48">
                  <c:v>97.42544453722599</c:v>
                </c:pt>
                <c:pt idx="49">
                  <c:v>97.68785341184876</c:v>
                </c:pt>
                <c:pt idx="50">
                  <c:v>98.1628008948585</c:v>
                </c:pt>
                <c:pt idx="51">
                  <c:v>98.39941210518276</c:v>
                </c:pt>
                <c:pt idx="52">
                  <c:v>98.00964907207795</c:v>
                </c:pt>
                <c:pt idx="53">
                  <c:v>97.63726709702354</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9296518"/>
        <c:axId val="62342071"/>
      </c:lineChart>
      <c:dateAx>
        <c:axId val="2929651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62342071"/>
        <c:crosses val="autoZero"/>
        <c:auto val="0"/>
        <c:baseTimeUnit val="months"/>
        <c:majorUnit val="6"/>
        <c:majorTimeUnit val="months"/>
        <c:minorUnit val="4"/>
        <c:minorTimeUnit val="days"/>
        <c:noMultiLvlLbl val="0"/>
      </c:dateAx>
      <c:valAx>
        <c:axId val="62342071"/>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9296518"/>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Various Measures of Output, 2006:Q1 to 2010:Q2,
Indexed to 2007:Q4 = 100</a:t>
            </a:r>
          </a:p>
        </c:rich>
      </c:tx>
      <c:layout>
        <c:manualLayout>
          <c:xMode val="factor"/>
          <c:yMode val="factor"/>
          <c:x val="-0.00125"/>
          <c:y val="-0.013"/>
        </c:manualLayout>
      </c:layout>
      <c:spPr>
        <a:noFill/>
        <a:ln w="3175">
          <a:noFill/>
        </a:ln>
      </c:spPr>
    </c:title>
    <c:plotArea>
      <c:layout>
        <c:manualLayout>
          <c:xMode val="edge"/>
          <c:yMode val="edge"/>
          <c:x val="0.0225"/>
          <c:y val="0.05975"/>
          <c:w val="0.95075"/>
          <c:h val="0.87225"/>
        </c:manualLayout>
      </c:layout>
      <c:lineChart>
        <c:grouping val="standard"/>
        <c:varyColors val="0"/>
        <c:ser>
          <c:idx val="1"/>
          <c:order val="0"/>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Sheet'!$L$239:$L$256</c:f>
              <c:numCache>
                <c:ptCount val="18"/>
                <c:pt idx="0">
                  <c:v>97.81035401009555</c:v>
                </c:pt>
                <c:pt idx="1">
                  <c:v>98.14839598403015</c:v>
                </c:pt>
                <c:pt idx="2">
                  <c:v>98.39430599416212</c:v>
                </c:pt>
                <c:pt idx="3">
                  <c:v>99.07614712928023</c:v>
                </c:pt>
                <c:pt idx="4">
                  <c:v>98.89135048183023</c:v>
                </c:pt>
                <c:pt idx="5">
                  <c:v>99.30597769733343</c:v>
                </c:pt>
                <c:pt idx="6">
                  <c:v>99.34013283093732</c:v>
                </c:pt>
                <c:pt idx="7">
                  <c:v>100</c:v>
                </c:pt>
                <c:pt idx="8">
                  <c:v>100.01426016912826</c:v>
                </c:pt>
                <c:pt idx="9">
                  <c:v>99.77790651365777</c:v>
                </c:pt>
                <c:pt idx="10">
                  <c:v>98.93988195919457</c:v>
                </c:pt>
                <c:pt idx="11">
                  <c:v>97.20386141508384</c:v>
                </c:pt>
                <c:pt idx="12">
                  <c:v>95.99568186266907</c:v>
                </c:pt>
                <c:pt idx="13">
                  <c:v>95.71614150451592</c:v>
                </c:pt>
                <c:pt idx="14">
                  <c:v>95.90346821388793</c:v>
                </c:pt>
                <c:pt idx="15">
                  <c:v>97.27764719630035</c:v>
                </c:pt>
                <c:pt idx="16">
                  <c:v>98.21767478821339</c:v>
                </c:pt>
                <c:pt idx="17">
                  <c:v>98.69514070433411</c:v>
                </c:pt>
              </c:numCache>
            </c:numRef>
          </c:val>
          <c:smooth val="0"/>
        </c:ser>
        <c:ser>
          <c:idx val="0"/>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Sheet'!$J$239:$J$256</c:f>
              <c:numCache>
                <c:ptCount val="18"/>
                <c:pt idx="0">
                  <c:v>96.65057806712312</c:v>
                </c:pt>
                <c:pt idx="1">
                  <c:v>96.99928910839226</c:v>
                </c:pt>
                <c:pt idx="2">
                  <c:v>97.0247315448797</c:v>
                </c:pt>
                <c:pt idx="3">
                  <c:v>97.73412653870618</c:v>
                </c:pt>
                <c:pt idx="4">
                  <c:v>97.94814232798294</c:v>
                </c:pt>
                <c:pt idx="5">
                  <c:v>98.73236801736073</c:v>
                </c:pt>
                <c:pt idx="6">
                  <c:v>99.2891083922625</c:v>
                </c:pt>
                <c:pt idx="7">
                  <c:v>100</c:v>
                </c:pt>
                <c:pt idx="8">
                  <c:v>99.81816140981032</c:v>
                </c:pt>
                <c:pt idx="9">
                  <c:v>99.96632618700191</c:v>
                </c:pt>
                <c:pt idx="10">
                  <c:v>98.95237026228159</c:v>
                </c:pt>
                <c:pt idx="11">
                  <c:v>97.23276087851237</c:v>
                </c:pt>
                <c:pt idx="12">
                  <c:v>96.02723837318068</c:v>
                </c:pt>
                <c:pt idx="13">
                  <c:v>95.85812100123471</c:v>
                </c:pt>
                <c:pt idx="14">
                  <c:v>96.23826093463538</c:v>
                </c:pt>
                <c:pt idx="15">
                  <c:v>97.4220825382572</c:v>
                </c:pt>
                <c:pt idx="16">
                  <c:v>98.31855427096194</c:v>
                </c:pt>
                <c:pt idx="17">
                  <c:v>98.71291203651738</c:v>
                </c:pt>
              </c:numCache>
            </c:numRef>
          </c:val>
          <c:smooth val="0"/>
        </c:ser>
        <c:ser>
          <c:idx val="2"/>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Sheet'!$K$239:$K$256</c:f>
              <c:numCache>
                <c:ptCount val="18"/>
                <c:pt idx="0">
                  <c:v>98.98404689246759</c:v>
                </c:pt>
                <c:pt idx="1">
                  <c:v>99.31111581110072</c:v>
                </c:pt>
                <c:pt idx="2">
                  <c:v>99.78321298002841</c:v>
                </c:pt>
                <c:pt idx="3">
                  <c:v>100.43659546182435</c:v>
                </c:pt>
                <c:pt idx="4">
                  <c:v>99.84364141765116</c:v>
                </c:pt>
                <c:pt idx="5">
                  <c:v>99.88291990210593</c:v>
                </c:pt>
                <c:pt idx="6">
                  <c:v>99.39118349095085</c:v>
                </c:pt>
                <c:pt idx="7">
                  <c:v>100</c:v>
                </c:pt>
                <c:pt idx="8">
                  <c:v>100.21074417620935</c:v>
                </c:pt>
                <c:pt idx="9">
                  <c:v>99.58984197963562</c:v>
                </c:pt>
                <c:pt idx="10">
                  <c:v>98.92739523219628</c:v>
                </c:pt>
                <c:pt idx="11">
                  <c:v>97.17497054113666</c:v>
                </c:pt>
                <c:pt idx="12">
                  <c:v>95.96413572227091</c:v>
                </c:pt>
                <c:pt idx="13">
                  <c:v>95.57437229960419</c:v>
                </c:pt>
                <c:pt idx="14">
                  <c:v>95.56984016678248</c:v>
                </c:pt>
                <c:pt idx="15">
                  <c:v>97.13342599027102</c:v>
                </c:pt>
                <c:pt idx="16">
                  <c:v>98.11689881258121</c:v>
                </c:pt>
                <c:pt idx="17">
                  <c:v>98.67737257153217</c:v>
                </c:pt>
              </c:numCache>
            </c:numRef>
          </c:val>
          <c:smooth val="0"/>
        </c:ser>
        <c:marker val="1"/>
        <c:axId val="24207728"/>
        <c:axId val="16542961"/>
      </c:lineChart>
      <c:catAx>
        <c:axId val="2420772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075"/>
              <c:y val="-0.001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16542961"/>
        <c:crosses val="autoZero"/>
        <c:auto val="1"/>
        <c:lblOffset val="100"/>
        <c:tickLblSkip val="4"/>
        <c:tickMarkSkip val="4"/>
        <c:noMultiLvlLbl val="0"/>
      </c:catAx>
      <c:valAx>
        <c:axId val="16542961"/>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1"/>
              <c:y val="0.004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4207728"/>
        <c:crossesAt val="1"/>
        <c:crossBetween val="between"/>
        <c:dispUnits/>
      </c:valAx>
      <c:spPr>
        <a:noFill/>
        <a:ln>
          <a:noFill/>
        </a:ln>
      </c:spPr>
    </c:plotArea>
    <c:legend>
      <c:legendPos val="r"/>
      <c:layout>
        <c:manualLayout>
          <c:xMode val="edge"/>
          <c:yMode val="edge"/>
          <c:x val="0.73975"/>
          <c:y val="0.1555"/>
          <c:w val="0.2602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Annualized Quarterly Change in Various Measures of Output, 2006:Q1 to 2010:Q2</a:t>
            </a:r>
          </a:p>
        </c:rich>
      </c:tx>
      <c:layout>
        <c:manualLayout>
          <c:xMode val="factor"/>
          <c:yMode val="factor"/>
          <c:x val="0.059"/>
          <c:y val="-0.0155"/>
        </c:manualLayout>
      </c:layout>
      <c:spPr>
        <a:noFill/>
        <a:ln w="3175">
          <a:noFill/>
        </a:ln>
      </c:spPr>
    </c:title>
    <c:plotArea>
      <c:layout>
        <c:manualLayout>
          <c:xMode val="edge"/>
          <c:yMode val="edge"/>
          <c:x val="0.0455"/>
          <c:y val="-0.006"/>
          <c:w val="0.93975"/>
          <c:h val="0.90925"/>
        </c:manualLayout>
      </c:layout>
      <c:lineChart>
        <c:grouping val="standard"/>
        <c:varyColors val="0"/>
        <c:ser>
          <c:idx val="4"/>
          <c:order val="0"/>
          <c:tx>
            <c:v>Zero</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Sheet'!$U$239:$U$256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Sheet'!$C$239:$C$256</c:f>
              <c:numCache>
                <c:ptCount val="18"/>
                <c:pt idx="0">
                  <c:v>5.211921963680444</c:v>
                </c:pt>
                <c:pt idx="1">
                  <c:v>1.4405852098709098</c:v>
                </c:pt>
                <c:pt idx="2">
                  <c:v>0.10490427545051294</c:v>
                </c:pt>
                <c:pt idx="3">
                  <c:v>2.9139547770141516</c:v>
                </c:pt>
                <c:pt idx="4">
                  <c:v>0.8749525477134587</c:v>
                </c:pt>
                <c:pt idx="5">
                  <c:v>3.189862967413709</c:v>
                </c:pt>
                <c:pt idx="6">
                  <c:v>2.2492180219763234</c:v>
                </c:pt>
                <c:pt idx="7">
                  <c:v>2.8537219268420877</c:v>
                </c:pt>
                <c:pt idx="8">
                  <c:v>-0.7280164689836434</c:v>
                </c:pt>
                <c:pt idx="9">
                  <c:v>0.5932985333852341</c:v>
                </c:pt>
                <c:pt idx="10">
                  <c:v>-4.077906098446735</c:v>
                </c:pt>
                <c:pt idx="11">
                  <c:v>-7.012370059449473</c:v>
                </c:pt>
                <c:pt idx="12">
                  <c:v>-4.990326590865505</c:v>
                </c:pt>
                <c:pt idx="13">
                  <c:v>-0.7050768908511401</c:v>
                </c:pt>
                <c:pt idx="14">
                  <c:v>1.5831237456407588</c:v>
                </c:pt>
                <c:pt idx="15">
                  <c:v>4.89036145700611</c:v>
                </c:pt>
                <c:pt idx="16">
                  <c:v>3.6639423079929583</c:v>
                </c:pt>
                <c:pt idx="17">
                  <c:v>1.6011992380496025</c:v>
                </c:pt>
              </c:numCache>
            </c:numRef>
          </c:val>
          <c:smooth val="0"/>
        </c:ser>
        <c:ser>
          <c:idx val="5"/>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Sheet'!$E$239:$E$256</c:f>
              <c:numCache>
                <c:ptCount val="18"/>
                <c:pt idx="0">
                  <c:v>6.244935655041079</c:v>
                </c:pt>
                <c:pt idx="1">
                  <c:v>1.3195247358539177</c:v>
                </c:pt>
                <c:pt idx="2">
                  <c:v>1.8969824268431426</c:v>
                </c:pt>
                <c:pt idx="3">
                  <c:v>2.6106699681713015</c:v>
                </c:pt>
                <c:pt idx="4">
                  <c:v>-2.3685043952045026</c:v>
                </c:pt>
                <c:pt idx="5">
                  <c:v>0.15732903906860773</c:v>
                </c:pt>
                <c:pt idx="6">
                  <c:v>-1.9741146526759703</c:v>
                </c:pt>
                <c:pt idx="7">
                  <c:v>2.442709413414034</c:v>
                </c:pt>
                <c:pt idx="8">
                  <c:v>0.8420896886858875</c:v>
                </c:pt>
                <c:pt idx="9">
                  <c:v>-2.4860955906671833</c:v>
                </c:pt>
                <c:pt idx="10">
                  <c:v>-2.6695886589108877</c:v>
                </c:pt>
                <c:pt idx="11">
                  <c:v>-7.149210400126823</c:v>
                </c:pt>
                <c:pt idx="12">
                  <c:v>-5.01545525790858</c:v>
                </c:pt>
                <c:pt idx="13">
                  <c:v>-1.6279294004234903</c:v>
                </c:pt>
                <c:pt idx="14">
                  <c:v>-0.018968433369028734</c:v>
                </c:pt>
                <c:pt idx="15">
                  <c:v>6.4913072604748825</c:v>
                </c:pt>
                <c:pt idx="16">
                  <c:v>4.0296215260226536</c:v>
                </c:pt>
                <c:pt idx="17">
                  <c:v>2.2784210958576185</c:v>
                </c:pt>
              </c:numCache>
            </c:numRef>
          </c:val>
          <c:smooth val="0"/>
        </c:ser>
        <c:ser>
          <c:idx val="1"/>
          <c:order val="3"/>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Sheet'!$G$239:$G$256</c:f>
              <c:numCache>
                <c:ptCount val="18"/>
                <c:pt idx="0">
                  <c:v>5.728428809360792</c:v>
                </c:pt>
                <c:pt idx="1">
                  <c:v>1.3800549728623563</c:v>
                </c:pt>
                <c:pt idx="2">
                  <c:v>1.0009433511468515</c:v>
                </c:pt>
                <c:pt idx="3">
                  <c:v>2.7623123725926337</c:v>
                </c:pt>
                <c:pt idx="4">
                  <c:v>-0.7467759237455444</c:v>
                </c:pt>
                <c:pt idx="5">
                  <c:v>1.6735960032411703</c:v>
                </c:pt>
                <c:pt idx="6">
                  <c:v>0.13755168465017745</c:v>
                </c:pt>
                <c:pt idx="7">
                  <c:v>2.6482156701280943</c:v>
                </c:pt>
                <c:pt idx="8">
                  <c:v>0.05703660985110872</c:v>
                </c:pt>
                <c:pt idx="9">
                  <c:v>-0.9463985286410124</c:v>
                </c:pt>
                <c:pt idx="10">
                  <c:v>-3.3737473786788397</c:v>
                </c:pt>
                <c:pt idx="11">
                  <c:v>-7.080790229788124</c:v>
                </c:pt>
                <c:pt idx="12">
                  <c:v>-5.002890924387008</c:v>
                </c:pt>
                <c:pt idx="13">
                  <c:v>-1.1665031456373103</c:v>
                </c:pt>
                <c:pt idx="14">
                  <c:v>0.7820776561359014</c:v>
                </c:pt>
                <c:pt idx="15">
                  <c:v>5.690834358740485</c:v>
                </c:pt>
                <c:pt idx="16">
                  <c:v>3.846781917007792</c:v>
                </c:pt>
                <c:pt idx="17">
                  <c:v>1.939810166953579</c:v>
                </c:pt>
              </c:numCache>
            </c:numRef>
          </c:val>
          <c:smooth val="0"/>
        </c:ser>
        <c:marker val="1"/>
        <c:axId val="14668922"/>
        <c:axId val="64911435"/>
      </c:lineChart>
      <c:catAx>
        <c:axId val="1466892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02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64911435"/>
        <c:crossesAt val="-10"/>
        <c:auto val="1"/>
        <c:lblOffset val="100"/>
        <c:tickLblSkip val="4"/>
        <c:tickMarkSkip val="4"/>
        <c:noMultiLvlLbl val="0"/>
      </c:catAx>
      <c:valAx>
        <c:axId val="64911435"/>
        <c:scaling>
          <c:orientation val="minMax"/>
        </c:scaling>
        <c:axPos val="l"/>
        <c:title>
          <c:tx>
            <c:rich>
              <a:bodyPr vert="horz" rot="-5400000" anchor="ctr"/>
              <a:lstStyle/>
              <a:p>
                <a:pPr algn="ctr">
                  <a:defRPr/>
                </a:pPr>
                <a:r>
                  <a:rPr lang="en-US" cap="none" sz="1100" b="1" i="0" u="none" baseline="0">
                    <a:solidFill>
                      <a:srgbClr val="000000"/>
                    </a:solidFill>
                  </a:rPr>
                  <a:t>Percent</a:t>
                </a:r>
              </a:p>
            </c:rich>
          </c:tx>
          <c:layout>
            <c:manualLayout>
              <c:xMode val="factor"/>
              <c:yMode val="factor"/>
              <c:x val="-0.00025"/>
              <c:y val="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4668922"/>
        <c:crossesAt val="1"/>
        <c:crossBetween val="between"/>
        <c:dispUnits/>
      </c:valAx>
      <c:spPr>
        <a:noFill/>
        <a:ln>
          <a:noFill/>
        </a:ln>
      </c:spPr>
    </c:plotArea>
    <c:legend>
      <c:legendPos val="r"/>
      <c:legendEntry>
        <c:idx val="0"/>
        <c:delete val="1"/>
      </c:legendEntry>
      <c:layout>
        <c:manualLayout>
          <c:xMode val="edge"/>
          <c:yMode val="edge"/>
          <c:x val="0.79725"/>
          <c:y val="0.5"/>
          <c:w val="0.18475"/>
          <c:h val="0.256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14</xdr:col>
      <xdr:colOff>285750</xdr:colOff>
      <xdr:row>20</xdr:row>
      <xdr:rowOff>142875</xdr:rowOff>
    </xdr:to>
    <xdr:graphicFrame>
      <xdr:nvGraphicFramePr>
        <xdr:cNvPr id="1" name="Chart 1"/>
        <xdr:cNvGraphicFramePr/>
      </xdr:nvGraphicFramePr>
      <xdr:xfrm>
        <a:off x="1304925" y="190500"/>
        <a:ext cx="7515225" cy="3762375"/>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21</xdr:row>
      <xdr:rowOff>142875</xdr:rowOff>
    </xdr:from>
    <xdr:to>
      <xdr:col>14</xdr:col>
      <xdr:colOff>295275</xdr:colOff>
      <xdr:row>41</xdr:row>
      <xdr:rowOff>95250</xdr:rowOff>
    </xdr:to>
    <xdr:graphicFrame>
      <xdr:nvGraphicFramePr>
        <xdr:cNvPr id="2" name="Chart 3"/>
        <xdr:cNvGraphicFramePr/>
      </xdr:nvGraphicFramePr>
      <xdr:xfrm>
        <a:off x="1314450" y="4143375"/>
        <a:ext cx="7515225" cy="376237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42</xdr:row>
      <xdr:rowOff>114300</xdr:rowOff>
    </xdr:from>
    <xdr:to>
      <xdr:col>14</xdr:col>
      <xdr:colOff>466725</xdr:colOff>
      <xdr:row>63</xdr:row>
      <xdr:rowOff>66675</xdr:rowOff>
    </xdr:to>
    <xdr:graphicFrame>
      <xdr:nvGraphicFramePr>
        <xdr:cNvPr id="3" name="Chart 4"/>
        <xdr:cNvGraphicFramePr/>
      </xdr:nvGraphicFramePr>
      <xdr:xfrm>
        <a:off x="1285875" y="8115300"/>
        <a:ext cx="7715250" cy="3952875"/>
      </xdr:xfrm>
      <a:graphic>
        <a:graphicData uri="http://schemas.openxmlformats.org/drawingml/2006/chart">
          <c:chart xmlns:c="http://schemas.openxmlformats.org/drawingml/2006/chart" r:id="rId3"/>
        </a:graphicData>
      </a:graphic>
    </xdr:graphicFrame>
    <xdr:clientData/>
  </xdr:twoCellAnchor>
  <xdr:twoCellAnchor>
    <xdr:from>
      <xdr:col>2</xdr:col>
      <xdr:colOff>152400</xdr:colOff>
      <xdr:row>64</xdr:row>
      <xdr:rowOff>123825</xdr:rowOff>
    </xdr:from>
    <xdr:to>
      <xdr:col>14</xdr:col>
      <xdr:colOff>352425</xdr:colOff>
      <xdr:row>84</xdr:row>
      <xdr:rowOff>76200</xdr:rowOff>
    </xdr:to>
    <xdr:graphicFrame>
      <xdr:nvGraphicFramePr>
        <xdr:cNvPr id="4" name="Chart 6"/>
        <xdr:cNvGraphicFramePr/>
      </xdr:nvGraphicFramePr>
      <xdr:xfrm>
        <a:off x="1371600" y="12315825"/>
        <a:ext cx="7515225" cy="3762375"/>
      </xdr:xfrm>
      <a:graphic>
        <a:graphicData uri="http://schemas.openxmlformats.org/drawingml/2006/chart">
          <c:chart xmlns:c="http://schemas.openxmlformats.org/drawingml/2006/chart" r:id="rId4"/>
        </a:graphicData>
      </a:graphic>
    </xdr:graphicFrame>
    <xdr:clientData/>
  </xdr:twoCellAnchor>
  <xdr:twoCellAnchor>
    <xdr:from>
      <xdr:col>2</xdr:col>
      <xdr:colOff>123825</xdr:colOff>
      <xdr:row>85</xdr:row>
      <xdr:rowOff>104775</xdr:rowOff>
    </xdr:from>
    <xdr:to>
      <xdr:col>14</xdr:col>
      <xdr:colOff>323850</xdr:colOff>
      <xdr:row>105</xdr:row>
      <xdr:rowOff>57150</xdr:rowOff>
    </xdr:to>
    <xdr:graphicFrame>
      <xdr:nvGraphicFramePr>
        <xdr:cNvPr id="5" name="Chart 7"/>
        <xdr:cNvGraphicFramePr/>
      </xdr:nvGraphicFramePr>
      <xdr:xfrm>
        <a:off x="1343025" y="16297275"/>
        <a:ext cx="7515225" cy="3762375"/>
      </xdr:xfrm>
      <a:graphic>
        <a:graphicData uri="http://schemas.openxmlformats.org/drawingml/2006/chart">
          <c:chart xmlns:c="http://schemas.openxmlformats.org/drawingml/2006/chart" r:id="rId5"/>
        </a:graphicData>
      </a:graphic>
    </xdr:graphicFrame>
    <xdr:clientData/>
  </xdr:twoCellAnchor>
  <xdr:twoCellAnchor>
    <xdr:from>
      <xdr:col>2</xdr:col>
      <xdr:colOff>114300</xdr:colOff>
      <xdr:row>107</xdr:row>
      <xdr:rowOff>66675</xdr:rowOff>
    </xdr:from>
    <xdr:to>
      <xdr:col>14</xdr:col>
      <xdr:colOff>314325</xdr:colOff>
      <xdr:row>127</xdr:row>
      <xdr:rowOff>19050</xdr:rowOff>
    </xdr:to>
    <xdr:graphicFrame>
      <xdr:nvGraphicFramePr>
        <xdr:cNvPr id="6" name="Chart 8"/>
        <xdr:cNvGraphicFramePr/>
      </xdr:nvGraphicFramePr>
      <xdr:xfrm>
        <a:off x="1333500" y="20450175"/>
        <a:ext cx="7515225" cy="3762375"/>
      </xdr:xfrm>
      <a:graphic>
        <a:graphicData uri="http://schemas.openxmlformats.org/drawingml/2006/chart">
          <c:chart xmlns:c="http://schemas.openxmlformats.org/drawingml/2006/chart" r:id="rId6"/>
        </a:graphicData>
      </a:graphic>
    </xdr:graphicFrame>
    <xdr:clientData/>
  </xdr:twoCellAnchor>
  <xdr:twoCellAnchor>
    <xdr:from>
      <xdr:col>2</xdr:col>
      <xdr:colOff>38100</xdr:colOff>
      <xdr:row>127</xdr:row>
      <xdr:rowOff>180975</xdr:rowOff>
    </xdr:from>
    <xdr:to>
      <xdr:col>14</xdr:col>
      <xdr:colOff>438150</xdr:colOff>
      <xdr:row>148</xdr:row>
      <xdr:rowOff>133350</xdr:rowOff>
    </xdr:to>
    <xdr:graphicFrame>
      <xdr:nvGraphicFramePr>
        <xdr:cNvPr id="7" name="Chart 9"/>
        <xdr:cNvGraphicFramePr/>
      </xdr:nvGraphicFramePr>
      <xdr:xfrm>
        <a:off x="1257300" y="24374475"/>
        <a:ext cx="7715250" cy="39528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171450</xdr:rowOff>
    </xdr:from>
    <xdr:to>
      <xdr:col>13</xdr:col>
      <xdr:colOff>561975</xdr:colOff>
      <xdr:row>20</xdr:row>
      <xdr:rowOff>123825</xdr:rowOff>
    </xdr:to>
    <xdr:graphicFrame>
      <xdr:nvGraphicFramePr>
        <xdr:cNvPr id="1" name="Chart 1"/>
        <xdr:cNvGraphicFramePr/>
      </xdr:nvGraphicFramePr>
      <xdr:xfrm>
        <a:off x="971550" y="171450"/>
        <a:ext cx="7515225" cy="37623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21</xdr:row>
      <xdr:rowOff>104775</xdr:rowOff>
    </xdr:from>
    <xdr:to>
      <xdr:col>14</xdr:col>
      <xdr:colOff>19050</xdr:colOff>
      <xdr:row>41</xdr:row>
      <xdr:rowOff>57150</xdr:rowOff>
    </xdr:to>
    <xdr:graphicFrame>
      <xdr:nvGraphicFramePr>
        <xdr:cNvPr id="2" name="Chart 1"/>
        <xdr:cNvGraphicFramePr/>
      </xdr:nvGraphicFramePr>
      <xdr:xfrm>
        <a:off x="1038225" y="4105275"/>
        <a:ext cx="7515225" cy="3762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12</xdr:col>
      <xdr:colOff>276225</xdr:colOff>
      <xdr:row>19</xdr:row>
      <xdr:rowOff>171450</xdr:rowOff>
    </xdr:to>
    <xdr:pic>
      <xdr:nvPicPr>
        <xdr:cNvPr id="1" name="Picture 2"/>
        <xdr:cNvPicPr preferRelativeResize="1">
          <a:picLocks noChangeAspect="1"/>
        </xdr:cNvPicPr>
      </xdr:nvPicPr>
      <xdr:blipFill>
        <a:blip r:embed="rId1"/>
        <a:stretch>
          <a:fillRect/>
        </a:stretch>
      </xdr:blipFill>
      <xdr:spPr>
        <a:xfrm>
          <a:off x="76200" y="0"/>
          <a:ext cx="7515225" cy="3790950"/>
        </a:xfrm>
        <a:prstGeom prst="rect">
          <a:avLst/>
        </a:prstGeom>
        <a:noFill/>
        <a:ln w="9525" cmpd="sng">
          <a:noFill/>
        </a:ln>
      </xdr:spPr>
    </xdr:pic>
    <xdr:clientData/>
  </xdr:twoCellAnchor>
  <xdr:twoCellAnchor editAs="oneCell">
    <xdr:from>
      <xdr:col>0</xdr:col>
      <xdr:colOff>76200</xdr:colOff>
      <xdr:row>20</xdr:row>
      <xdr:rowOff>85725</xdr:rowOff>
    </xdr:from>
    <xdr:to>
      <xdr:col>12</xdr:col>
      <xdr:colOff>276225</xdr:colOff>
      <xdr:row>40</xdr:row>
      <xdr:rowOff>66675</xdr:rowOff>
    </xdr:to>
    <xdr:pic>
      <xdr:nvPicPr>
        <xdr:cNvPr id="2" name="Picture 4"/>
        <xdr:cNvPicPr preferRelativeResize="1">
          <a:picLocks noChangeAspect="1"/>
        </xdr:cNvPicPr>
      </xdr:nvPicPr>
      <xdr:blipFill>
        <a:blip r:embed="rId2"/>
        <a:stretch>
          <a:fillRect/>
        </a:stretch>
      </xdr:blipFill>
      <xdr:spPr>
        <a:xfrm>
          <a:off x="76200" y="3895725"/>
          <a:ext cx="7515225" cy="3790950"/>
        </a:xfrm>
        <a:prstGeom prst="rect">
          <a:avLst/>
        </a:prstGeom>
        <a:noFill/>
        <a:ln w="9525" cmpd="sng">
          <a:noFill/>
        </a:ln>
      </xdr:spPr>
    </xdr:pic>
    <xdr:clientData/>
  </xdr:twoCellAnchor>
  <xdr:twoCellAnchor editAs="oneCell">
    <xdr:from>
      <xdr:col>0</xdr:col>
      <xdr:colOff>133350</xdr:colOff>
      <xdr:row>41</xdr:row>
      <xdr:rowOff>152400</xdr:rowOff>
    </xdr:from>
    <xdr:to>
      <xdr:col>12</xdr:col>
      <xdr:colOff>533400</xdr:colOff>
      <xdr:row>62</xdr:row>
      <xdr:rowOff>133350</xdr:rowOff>
    </xdr:to>
    <xdr:pic>
      <xdr:nvPicPr>
        <xdr:cNvPr id="3" name="Picture 6"/>
        <xdr:cNvPicPr preferRelativeResize="1">
          <a:picLocks noChangeAspect="1"/>
        </xdr:cNvPicPr>
      </xdr:nvPicPr>
      <xdr:blipFill>
        <a:blip r:embed="rId3"/>
        <a:stretch>
          <a:fillRect/>
        </a:stretch>
      </xdr:blipFill>
      <xdr:spPr>
        <a:xfrm>
          <a:off x="133350" y="7962900"/>
          <a:ext cx="7715250" cy="3981450"/>
        </a:xfrm>
        <a:prstGeom prst="rect">
          <a:avLst/>
        </a:prstGeom>
        <a:noFill/>
        <a:ln w="9525" cmpd="sng">
          <a:noFill/>
        </a:ln>
      </xdr:spPr>
    </xdr:pic>
    <xdr:clientData/>
  </xdr:twoCellAnchor>
  <xdr:twoCellAnchor editAs="oneCell">
    <xdr:from>
      <xdr:col>0</xdr:col>
      <xdr:colOff>142875</xdr:colOff>
      <xdr:row>63</xdr:row>
      <xdr:rowOff>133350</xdr:rowOff>
    </xdr:from>
    <xdr:to>
      <xdr:col>12</xdr:col>
      <xdr:colOff>342900</xdr:colOff>
      <xdr:row>83</xdr:row>
      <xdr:rowOff>114300</xdr:rowOff>
    </xdr:to>
    <xdr:pic>
      <xdr:nvPicPr>
        <xdr:cNvPr id="4" name="Picture 8"/>
        <xdr:cNvPicPr preferRelativeResize="1">
          <a:picLocks noChangeAspect="1"/>
        </xdr:cNvPicPr>
      </xdr:nvPicPr>
      <xdr:blipFill>
        <a:blip r:embed="rId4"/>
        <a:stretch>
          <a:fillRect/>
        </a:stretch>
      </xdr:blipFill>
      <xdr:spPr>
        <a:xfrm>
          <a:off x="142875" y="12134850"/>
          <a:ext cx="7515225" cy="3790950"/>
        </a:xfrm>
        <a:prstGeom prst="rect">
          <a:avLst/>
        </a:prstGeom>
        <a:noFill/>
        <a:ln w="9525" cmpd="sng">
          <a:noFill/>
        </a:ln>
      </xdr:spPr>
    </xdr:pic>
    <xdr:clientData/>
  </xdr:twoCellAnchor>
  <xdr:twoCellAnchor editAs="oneCell">
    <xdr:from>
      <xdr:col>0</xdr:col>
      <xdr:colOff>76200</xdr:colOff>
      <xdr:row>84</xdr:row>
      <xdr:rowOff>104775</xdr:rowOff>
    </xdr:from>
    <xdr:to>
      <xdr:col>12</xdr:col>
      <xdr:colOff>276225</xdr:colOff>
      <xdr:row>104</xdr:row>
      <xdr:rowOff>85725</xdr:rowOff>
    </xdr:to>
    <xdr:pic>
      <xdr:nvPicPr>
        <xdr:cNvPr id="5" name="Picture 10"/>
        <xdr:cNvPicPr preferRelativeResize="1">
          <a:picLocks noChangeAspect="1"/>
        </xdr:cNvPicPr>
      </xdr:nvPicPr>
      <xdr:blipFill>
        <a:blip r:embed="rId5"/>
        <a:stretch>
          <a:fillRect/>
        </a:stretch>
      </xdr:blipFill>
      <xdr:spPr>
        <a:xfrm>
          <a:off x="76200" y="16106775"/>
          <a:ext cx="7515225" cy="3790950"/>
        </a:xfrm>
        <a:prstGeom prst="rect">
          <a:avLst/>
        </a:prstGeom>
        <a:noFill/>
        <a:ln w="9525" cmpd="sng">
          <a:noFill/>
        </a:ln>
      </xdr:spPr>
    </xdr:pic>
    <xdr:clientData/>
  </xdr:twoCellAnchor>
  <xdr:twoCellAnchor editAs="oneCell">
    <xdr:from>
      <xdr:col>0</xdr:col>
      <xdr:colOff>0</xdr:colOff>
      <xdr:row>106</xdr:row>
      <xdr:rowOff>38100</xdr:rowOff>
    </xdr:from>
    <xdr:to>
      <xdr:col>12</xdr:col>
      <xdr:colOff>200025</xdr:colOff>
      <xdr:row>126</xdr:row>
      <xdr:rowOff>19050</xdr:rowOff>
    </xdr:to>
    <xdr:pic>
      <xdr:nvPicPr>
        <xdr:cNvPr id="6" name="Picture 12"/>
        <xdr:cNvPicPr preferRelativeResize="1">
          <a:picLocks noChangeAspect="1"/>
        </xdr:cNvPicPr>
      </xdr:nvPicPr>
      <xdr:blipFill>
        <a:blip r:embed="rId6"/>
        <a:stretch>
          <a:fillRect/>
        </a:stretch>
      </xdr:blipFill>
      <xdr:spPr>
        <a:xfrm>
          <a:off x="0" y="20231100"/>
          <a:ext cx="7515225" cy="3790950"/>
        </a:xfrm>
        <a:prstGeom prst="rect">
          <a:avLst/>
        </a:prstGeom>
        <a:noFill/>
        <a:ln w="9525" cmpd="sng">
          <a:noFill/>
        </a:ln>
      </xdr:spPr>
    </xdr:pic>
    <xdr:clientData/>
  </xdr:twoCellAnchor>
  <xdr:twoCellAnchor editAs="oneCell">
    <xdr:from>
      <xdr:col>0</xdr:col>
      <xdr:colOff>19050</xdr:colOff>
      <xdr:row>126</xdr:row>
      <xdr:rowOff>142875</xdr:rowOff>
    </xdr:from>
    <xdr:to>
      <xdr:col>12</xdr:col>
      <xdr:colOff>390525</xdr:colOff>
      <xdr:row>147</xdr:row>
      <xdr:rowOff>123825</xdr:rowOff>
    </xdr:to>
    <xdr:pic>
      <xdr:nvPicPr>
        <xdr:cNvPr id="7" name="Picture 2"/>
        <xdr:cNvPicPr preferRelativeResize="1">
          <a:picLocks noChangeAspect="1"/>
        </xdr:cNvPicPr>
      </xdr:nvPicPr>
      <xdr:blipFill>
        <a:blip r:embed="rId7"/>
        <a:stretch>
          <a:fillRect/>
        </a:stretch>
      </xdr:blipFill>
      <xdr:spPr>
        <a:xfrm>
          <a:off x="19050" y="24145875"/>
          <a:ext cx="768667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12</xdr:col>
      <xdr:colOff>400050</xdr:colOff>
      <xdr:row>19</xdr:row>
      <xdr:rowOff>171450</xdr:rowOff>
    </xdr:to>
    <xdr:pic>
      <xdr:nvPicPr>
        <xdr:cNvPr id="1" name="Picture 2"/>
        <xdr:cNvPicPr preferRelativeResize="1">
          <a:picLocks noChangeAspect="1"/>
        </xdr:cNvPicPr>
      </xdr:nvPicPr>
      <xdr:blipFill>
        <a:blip r:embed="rId1"/>
        <a:stretch>
          <a:fillRect/>
        </a:stretch>
      </xdr:blipFill>
      <xdr:spPr>
        <a:xfrm>
          <a:off x="200025" y="0"/>
          <a:ext cx="7515225" cy="3790950"/>
        </a:xfrm>
        <a:prstGeom prst="rect">
          <a:avLst/>
        </a:prstGeom>
        <a:noFill/>
        <a:ln w="9525" cmpd="sng">
          <a:noFill/>
        </a:ln>
      </xdr:spPr>
    </xdr:pic>
    <xdr:clientData/>
  </xdr:twoCellAnchor>
  <xdr:twoCellAnchor editAs="oneCell">
    <xdr:from>
      <xdr:col>0</xdr:col>
      <xdr:colOff>0</xdr:colOff>
      <xdr:row>21</xdr:row>
      <xdr:rowOff>9525</xdr:rowOff>
    </xdr:from>
    <xdr:to>
      <xdr:col>12</xdr:col>
      <xdr:colOff>209550</xdr:colOff>
      <xdr:row>40</xdr:row>
      <xdr:rowOff>180975</xdr:rowOff>
    </xdr:to>
    <xdr:pic>
      <xdr:nvPicPr>
        <xdr:cNvPr id="2" name="Picture 4"/>
        <xdr:cNvPicPr preferRelativeResize="1">
          <a:picLocks noChangeAspect="1"/>
        </xdr:cNvPicPr>
      </xdr:nvPicPr>
      <xdr:blipFill>
        <a:blip r:embed="rId2"/>
        <a:stretch>
          <a:fillRect/>
        </a:stretch>
      </xdr:blipFill>
      <xdr:spPr>
        <a:xfrm>
          <a:off x="0" y="4010025"/>
          <a:ext cx="7524750" cy="379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K6" sqref="K6"/>
    </sheetView>
  </sheetViews>
  <sheetFormatPr defaultColWidth="9.140625" defaultRowHeight="15"/>
  <sheetData>
    <row r="1" ht="18.75">
      <c r="A1" s="10" t="s">
        <v>5</v>
      </c>
    </row>
    <row r="2" ht="18.75">
      <c r="A2" s="10"/>
    </row>
    <row r="3" ht="15">
      <c r="A3" s="9" t="s">
        <v>8</v>
      </c>
    </row>
    <row r="4" ht="15">
      <c r="A4" t="s">
        <v>10</v>
      </c>
    </row>
    <row r="5" ht="15">
      <c r="A5" t="s">
        <v>9</v>
      </c>
    </row>
    <row r="6" ht="15">
      <c r="A6" t="s">
        <v>6</v>
      </c>
    </row>
    <row r="8" ht="15">
      <c r="A8" s="9" t="s">
        <v>7</v>
      </c>
    </row>
    <row r="9" ht="15">
      <c r="A9" t="s">
        <v>40</v>
      </c>
    </row>
    <row r="10" ht="15">
      <c r="A10" s="11" t="s">
        <v>31</v>
      </c>
    </row>
    <row r="11" ht="15">
      <c r="A11" s="11" t="s">
        <v>32</v>
      </c>
    </row>
    <row r="12" ht="15">
      <c r="A12" s="11" t="s">
        <v>34</v>
      </c>
    </row>
    <row r="13" ht="15">
      <c r="A13" s="11" t="s">
        <v>33</v>
      </c>
    </row>
    <row r="14" ht="15">
      <c r="A14" s="11" t="s">
        <v>35</v>
      </c>
    </row>
    <row r="15" ht="15">
      <c r="A15" s="11" t="s">
        <v>26</v>
      </c>
    </row>
    <row r="16" ht="15">
      <c r="A16" s="11" t="s">
        <v>11</v>
      </c>
    </row>
    <row r="17" ht="15">
      <c r="A17" s="11" t="s">
        <v>12</v>
      </c>
    </row>
    <row r="18" ht="15">
      <c r="A18" s="11"/>
    </row>
    <row r="19" ht="15">
      <c r="A19" s="11"/>
    </row>
    <row r="20" ht="15">
      <c r="A20" s="23" t="s">
        <v>38</v>
      </c>
    </row>
    <row r="21" ht="15">
      <c r="A21" s="22" t="s">
        <v>36</v>
      </c>
    </row>
    <row r="22" spans="1:15" ht="15">
      <c r="A22" s="25" t="s">
        <v>37</v>
      </c>
      <c r="B22" s="25"/>
      <c r="C22" s="25"/>
      <c r="D22" s="25"/>
      <c r="E22" s="25"/>
      <c r="F22" s="25"/>
      <c r="G22" s="25"/>
      <c r="H22" s="25"/>
      <c r="I22" s="25"/>
      <c r="J22" s="25"/>
      <c r="K22" s="25"/>
      <c r="L22" s="25"/>
      <c r="M22" s="25"/>
      <c r="N22" s="25"/>
      <c r="O22" s="25"/>
    </row>
    <row r="23" spans="1:15" ht="15">
      <c r="A23" s="25"/>
      <c r="B23" s="25"/>
      <c r="C23" s="25"/>
      <c r="D23" s="25"/>
      <c r="E23" s="25"/>
      <c r="F23" s="25"/>
      <c r="G23" s="25"/>
      <c r="H23" s="25"/>
      <c r="I23" s="25"/>
      <c r="J23" s="25"/>
      <c r="K23" s="25"/>
      <c r="L23" s="25"/>
      <c r="M23" s="25"/>
      <c r="N23" s="25"/>
      <c r="O23" s="25"/>
    </row>
    <row r="24" ht="15">
      <c r="A24" s="11" t="s">
        <v>13</v>
      </c>
    </row>
    <row r="25" ht="15">
      <c r="A25" s="11" t="s">
        <v>14</v>
      </c>
    </row>
  </sheetData>
  <sheetProtection/>
  <mergeCells count="1">
    <mergeCell ref="A22:O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626"/>
  <sheetViews>
    <sheetView zoomScalePageLayoutView="0" workbookViewId="0" topLeftCell="A1">
      <pane xSplit="1" ySplit="2" topLeftCell="B600" activePane="bottomRight" state="frozen"/>
      <selection pane="topLeft" activeCell="A1" sqref="A1"/>
      <selection pane="topRight" activeCell="B1" sqref="B1"/>
      <selection pane="bottomLeft" activeCell="A4" sqref="A4"/>
      <selection pane="bottomRight" activeCell="N402" sqref="N402"/>
    </sheetView>
  </sheetViews>
  <sheetFormatPr defaultColWidth="9.140625" defaultRowHeight="15"/>
  <cols>
    <col min="1" max="1" width="11.421875" style="0" bestFit="1" customWidth="1"/>
    <col min="3" max="3" width="11.8515625" style="0" customWidth="1"/>
    <col min="6" max="6" width="11.7109375" style="0" customWidth="1"/>
    <col min="7" max="7" width="16.28125" style="0" customWidth="1"/>
    <col min="8" max="8" width="12.421875" style="0" customWidth="1"/>
    <col min="9" max="9" width="13.421875" style="0" customWidth="1"/>
    <col min="10" max="10" width="12.8515625" style="0" customWidth="1"/>
    <col min="11" max="14" width="12.7109375" style="0" customWidth="1"/>
    <col min="15" max="15" width="12.57421875" style="0" customWidth="1"/>
    <col min="16" max="17" width="12.421875" style="0" customWidth="1"/>
    <col min="18" max="18" width="14.421875" style="0" customWidth="1"/>
    <col min="19" max="23" width="12.421875" style="0" customWidth="1"/>
    <col min="24" max="24" width="13.421875" style="0" customWidth="1"/>
    <col min="30" max="30" width="12.8515625" style="0" customWidth="1"/>
  </cols>
  <sheetData>
    <row r="1" spans="3:27" ht="37.5" customHeight="1">
      <c r="C1" s="4"/>
      <c r="D1" s="4"/>
      <c r="E1" s="4"/>
      <c r="F1" s="4"/>
      <c r="G1" s="4"/>
      <c r="H1" s="4"/>
      <c r="I1" s="4"/>
      <c r="J1" s="4"/>
      <c r="K1" s="4"/>
      <c r="L1" s="4"/>
      <c r="M1" s="4"/>
      <c r="N1" s="4" t="s">
        <v>30</v>
      </c>
      <c r="O1" s="4" t="s">
        <v>30</v>
      </c>
      <c r="P1" s="4" t="s">
        <v>30</v>
      </c>
      <c r="Q1" s="4" t="s">
        <v>30</v>
      </c>
      <c r="R1" s="4" t="s">
        <v>30</v>
      </c>
      <c r="S1" s="4" t="s">
        <v>30</v>
      </c>
      <c r="T1" s="4" t="s">
        <v>30</v>
      </c>
      <c r="U1" s="4" t="s">
        <v>30</v>
      </c>
      <c r="V1" s="4" t="s">
        <v>30</v>
      </c>
      <c r="W1" s="4" t="s">
        <v>30</v>
      </c>
      <c r="X1" s="4" t="s">
        <v>24</v>
      </c>
      <c r="Y1" s="4"/>
      <c r="Z1" s="4"/>
      <c r="AA1" s="4"/>
    </row>
    <row r="2" spans="1:27" ht="58.5" customHeight="1">
      <c r="A2" t="s">
        <v>20</v>
      </c>
      <c r="C2" s="4" t="s">
        <v>39</v>
      </c>
      <c r="D2" s="4" t="s">
        <v>15</v>
      </c>
      <c r="E2" s="4" t="s">
        <v>16</v>
      </c>
      <c r="F2" s="4" t="s">
        <v>17</v>
      </c>
      <c r="G2" s="4" t="s">
        <v>18</v>
      </c>
      <c r="H2" s="4" t="s">
        <v>4</v>
      </c>
      <c r="I2" s="4" t="s">
        <v>19</v>
      </c>
      <c r="J2" s="4" t="s">
        <v>21</v>
      </c>
      <c r="K2" s="4" t="s">
        <v>22</v>
      </c>
      <c r="L2" s="4" t="s">
        <v>29</v>
      </c>
      <c r="M2" s="4"/>
      <c r="N2" s="4" t="s">
        <v>39</v>
      </c>
      <c r="O2" s="4" t="s">
        <v>15</v>
      </c>
      <c r="P2" s="4" t="s">
        <v>16</v>
      </c>
      <c r="Q2" s="4" t="s">
        <v>17</v>
      </c>
      <c r="R2" s="4" t="s">
        <v>18</v>
      </c>
      <c r="S2" s="4" t="s">
        <v>4</v>
      </c>
      <c r="T2" s="4" t="s">
        <v>19</v>
      </c>
      <c r="U2" s="4" t="s">
        <v>21</v>
      </c>
      <c r="V2" s="4" t="s">
        <v>22</v>
      </c>
      <c r="W2" s="4" t="s">
        <v>29</v>
      </c>
      <c r="X2" s="4" t="s">
        <v>27</v>
      </c>
      <c r="Y2" s="4"/>
      <c r="Z2" s="4"/>
      <c r="AA2" s="4"/>
    </row>
    <row r="3" spans="1:24" ht="15">
      <c r="A3" s="12">
        <v>21551</v>
      </c>
      <c r="D3">
        <v>2686.51</v>
      </c>
      <c r="E3">
        <v>2683.89</v>
      </c>
      <c r="F3">
        <f>SQRT(D3*E3)</f>
        <v>2685.199680452089</v>
      </c>
      <c r="H3" s="5">
        <v>21.8487</v>
      </c>
      <c r="I3">
        <v>1967.6</v>
      </c>
      <c r="J3" s="6">
        <v>52481</v>
      </c>
      <c r="K3" s="6">
        <v>63868</v>
      </c>
      <c r="L3" s="6">
        <f>SQRT(J3*K3)</f>
        <v>57895.220079035884</v>
      </c>
      <c r="M3" s="6"/>
      <c r="N3" s="7"/>
      <c r="O3" s="7">
        <f>D3/D$590*100</f>
        <v>20.001533705790557</v>
      </c>
      <c r="P3" s="7">
        <f>E3/E$590*100</f>
        <v>20.205830870866347</v>
      </c>
      <c r="Q3" s="7">
        <f>F3/F$590*100</f>
        <v>20.10342277367555</v>
      </c>
      <c r="R3" s="7"/>
      <c r="S3" s="7">
        <f aca="true" t="shared" si="0" ref="S3:V66">H3/H$590*100</f>
        <v>21.746448200560963</v>
      </c>
      <c r="T3" s="7">
        <f t="shared" si="0"/>
        <v>20.198121439203405</v>
      </c>
      <c r="U3" s="7">
        <f t="shared" si="0"/>
        <v>38.04321824415916</v>
      </c>
      <c r="V3" s="7">
        <f t="shared" si="0"/>
        <v>43.69343175552257</v>
      </c>
      <c r="W3" s="7">
        <f aca="true" t="shared" si="1" ref="W3:W66">L3/L$590*100</f>
        <v>40.7705624208401</v>
      </c>
      <c r="X3" s="7"/>
    </row>
    <row r="4" spans="1:24" ht="15">
      <c r="A4" s="12">
        <v>21582</v>
      </c>
      <c r="D4">
        <v>2706.47</v>
      </c>
      <c r="E4">
        <v>2705.23</v>
      </c>
      <c r="F4">
        <f aca="true" t="shared" si="2" ref="F4:F67">SQRT(D4*E4)</f>
        <v>2705.8499289687147</v>
      </c>
      <c r="H4" s="5">
        <v>22.2766</v>
      </c>
      <c r="I4">
        <v>1976.9</v>
      </c>
      <c r="J4" s="6">
        <v>52687</v>
      </c>
      <c r="K4" s="6">
        <v>63684</v>
      </c>
      <c r="L4" s="6">
        <f aca="true" t="shared" si="3" ref="L4:L67">SQRT(J4*K4)</f>
        <v>57925.11465677043</v>
      </c>
      <c r="M4" s="6"/>
      <c r="N4" s="7"/>
      <c r="O4" s="7">
        <f aca="true" t="shared" si="4" ref="O4:O67">D4/D$590*100</f>
        <v>20.150139373652422</v>
      </c>
      <c r="P4" s="7">
        <f aca="true" t="shared" si="5" ref="P4:P67">E4/E$590*100</f>
        <v>20.36649037285201</v>
      </c>
      <c r="Q4" s="7">
        <f aca="true" t="shared" si="6" ref="Q4:Q67">F4/F$590*100</f>
        <v>20.25802605302694</v>
      </c>
      <c r="R4" s="7"/>
      <c r="S4" s="7">
        <f t="shared" si="0"/>
        <v>22.172345630843772</v>
      </c>
      <c r="T4" s="7">
        <f t="shared" si="0"/>
        <v>20.293589282964636</v>
      </c>
      <c r="U4" s="7">
        <f t="shared" si="0"/>
        <v>38.19254662887547</v>
      </c>
      <c r="V4" s="7">
        <f t="shared" si="0"/>
        <v>43.567553515355094</v>
      </c>
      <c r="W4" s="7">
        <f t="shared" si="1"/>
        <v>40.791614568943295</v>
      </c>
      <c r="X4" s="7"/>
    </row>
    <row r="5" spans="1:24" ht="15">
      <c r="A5" s="12">
        <v>21610</v>
      </c>
      <c r="D5">
        <v>2737.89</v>
      </c>
      <c r="E5">
        <v>2734.09</v>
      </c>
      <c r="F5">
        <f t="shared" si="2"/>
        <v>2735.989340275287</v>
      </c>
      <c r="H5" s="5">
        <v>22.5975</v>
      </c>
      <c r="I5">
        <v>1992.8</v>
      </c>
      <c r="J5" s="6">
        <v>53016</v>
      </c>
      <c r="K5" s="6">
        <v>64267</v>
      </c>
      <c r="L5" s="6">
        <f t="shared" si="3"/>
        <v>58371.04823454861</v>
      </c>
      <c r="M5" s="6"/>
      <c r="N5" s="7"/>
      <c r="O5" s="7">
        <f t="shared" si="4"/>
        <v>20.384066732581267</v>
      </c>
      <c r="P5" s="7">
        <f t="shared" si="5"/>
        <v>20.583764657168132</v>
      </c>
      <c r="Q5" s="7">
        <f t="shared" si="6"/>
        <v>20.483672336264878</v>
      </c>
      <c r="R5" s="7"/>
      <c r="S5" s="7">
        <f t="shared" si="0"/>
        <v>22.491743820555747</v>
      </c>
      <c r="T5" s="7">
        <f t="shared" si="0"/>
        <v>20.456808499717702</v>
      </c>
      <c r="U5" s="7">
        <f t="shared" si="0"/>
        <v>38.43103710737871</v>
      </c>
      <c r="V5" s="7">
        <f t="shared" si="0"/>
        <v>43.96639598284225</v>
      </c>
      <c r="W5" s="7">
        <f t="shared" si="1"/>
        <v>41.1056467592266</v>
      </c>
      <c r="X5" s="7"/>
    </row>
    <row r="6" spans="1:24" ht="15">
      <c r="A6" s="12">
        <v>21641</v>
      </c>
      <c r="D6">
        <v>2781.23</v>
      </c>
      <c r="E6">
        <v>2769.1</v>
      </c>
      <c r="F6">
        <f t="shared" si="2"/>
        <v>2775.1583725978594</v>
      </c>
      <c r="H6" s="5">
        <v>23.0789</v>
      </c>
      <c r="I6">
        <v>2006.9</v>
      </c>
      <c r="J6" s="6">
        <v>53320</v>
      </c>
      <c r="K6" s="6">
        <v>64768</v>
      </c>
      <c r="L6" s="6">
        <f t="shared" si="3"/>
        <v>58765.88942575446</v>
      </c>
      <c r="M6" s="6"/>
      <c r="N6" s="7"/>
      <c r="O6" s="7">
        <f>D6/D$590*100</f>
        <v>20.706740562497767</v>
      </c>
      <c r="P6" s="7">
        <f t="shared" si="5"/>
        <v>20.847339594586963</v>
      </c>
      <c r="Q6" s="7">
        <f t="shared" si="6"/>
        <v>20.77692114831742</v>
      </c>
      <c r="R6" s="7"/>
      <c r="S6" s="7">
        <f t="shared" si="0"/>
        <v>22.970890871123974</v>
      </c>
      <c r="T6" s="7">
        <f t="shared" si="0"/>
        <v>20.60155006929118</v>
      </c>
      <c r="U6" s="7">
        <f t="shared" si="0"/>
        <v>38.651405209095984</v>
      </c>
      <c r="V6" s="7">
        <f t="shared" si="0"/>
        <v>44.30914053895042</v>
      </c>
      <c r="W6" s="7">
        <f t="shared" si="1"/>
        <v>41.38369903038821</v>
      </c>
      <c r="X6" s="7"/>
    </row>
    <row r="7" spans="1:24" ht="15">
      <c r="A7" s="12">
        <v>21671</v>
      </c>
      <c r="D7">
        <v>2758.03</v>
      </c>
      <c r="E7">
        <v>2794.07</v>
      </c>
      <c r="F7">
        <f t="shared" si="2"/>
        <v>2775.9915133335694</v>
      </c>
      <c r="H7" s="5">
        <v>23.4265</v>
      </c>
      <c r="I7">
        <v>2021.5</v>
      </c>
      <c r="J7" s="6">
        <v>53549</v>
      </c>
      <c r="K7" s="6">
        <v>64699</v>
      </c>
      <c r="L7" s="6">
        <f t="shared" si="3"/>
        <v>58860.570427069426</v>
      </c>
      <c r="M7" s="6"/>
      <c r="N7" s="7"/>
      <c r="O7" s="7">
        <f t="shared" si="4"/>
        <v>20.534012531716442</v>
      </c>
      <c r="P7" s="7">
        <f t="shared" si="5"/>
        <v>21.03532777474544</v>
      </c>
      <c r="Q7" s="7">
        <f t="shared" si="6"/>
        <v>20.783158665982075</v>
      </c>
      <c r="R7" s="7"/>
      <c r="S7" s="7">
        <f t="shared" si="0"/>
        <v>23.31686410497839</v>
      </c>
      <c r="T7" s="7">
        <f t="shared" si="0"/>
        <v>20.75142431863676</v>
      </c>
      <c r="U7" s="7">
        <f t="shared" si="0"/>
        <v>38.81740618045538</v>
      </c>
      <c r="V7" s="7">
        <f t="shared" si="0"/>
        <v>44.26193619888762</v>
      </c>
      <c r="W7" s="7">
        <f t="shared" si="1"/>
        <v>41.450374615504046</v>
      </c>
      <c r="X7" s="7"/>
    </row>
    <row r="8" spans="1:24" ht="15">
      <c r="A8" s="12">
        <v>21702</v>
      </c>
      <c r="D8">
        <v>2798.86</v>
      </c>
      <c r="E8">
        <v>2799.54</v>
      </c>
      <c r="F8">
        <f t="shared" si="2"/>
        <v>2799.199979351243</v>
      </c>
      <c r="H8" s="5">
        <v>23.4533</v>
      </c>
      <c r="I8">
        <v>2027.9</v>
      </c>
      <c r="J8" s="6">
        <v>53678</v>
      </c>
      <c r="K8" s="6">
        <v>64849</v>
      </c>
      <c r="L8" s="6">
        <f t="shared" si="3"/>
        <v>58999.70018567891</v>
      </c>
      <c r="M8" s="6"/>
      <c r="N8" s="7"/>
      <c r="O8" s="7">
        <f t="shared" si="4"/>
        <v>20.837998975544096</v>
      </c>
      <c r="P8" s="7">
        <f t="shared" si="5"/>
        <v>21.07650900604167</v>
      </c>
      <c r="Q8" s="7">
        <f t="shared" si="6"/>
        <v>20.956914684083205</v>
      </c>
      <c r="R8" s="7"/>
      <c r="S8" s="7">
        <f t="shared" si="0"/>
        <v>23.343538681121366</v>
      </c>
      <c r="T8" s="7">
        <f t="shared" si="0"/>
        <v>20.817122619719758</v>
      </c>
      <c r="U8" s="7">
        <f t="shared" si="0"/>
        <v>38.91091764467093</v>
      </c>
      <c r="V8" s="7">
        <f t="shared" si="0"/>
        <v>44.364554329458926</v>
      </c>
      <c r="W8" s="7">
        <f t="shared" si="1"/>
        <v>41.548351590118536</v>
      </c>
      <c r="X8" s="7"/>
    </row>
    <row r="9" spans="1:24" ht="15">
      <c r="A9" s="12">
        <v>21732</v>
      </c>
      <c r="D9">
        <v>2804.12</v>
      </c>
      <c r="E9">
        <v>2781.57</v>
      </c>
      <c r="F9">
        <f t="shared" si="2"/>
        <v>2792.822240745014</v>
      </c>
      <c r="H9" s="5">
        <v>22.8917</v>
      </c>
      <c r="I9">
        <v>2025.3</v>
      </c>
      <c r="J9" s="6">
        <v>53803</v>
      </c>
      <c r="K9" s="6">
        <v>65011</v>
      </c>
      <c r="L9" s="6">
        <f t="shared" si="3"/>
        <v>59142.09019809834</v>
      </c>
      <c r="M9" s="6"/>
      <c r="N9" s="7"/>
      <c r="O9" s="7">
        <f t="shared" si="4"/>
        <v>20.877160589419514</v>
      </c>
      <c r="P9" s="7">
        <f t="shared" si="5"/>
        <v>20.941220756244004</v>
      </c>
      <c r="Q9" s="7">
        <f t="shared" si="6"/>
        <v>20.909166139915556</v>
      </c>
      <c r="R9" s="7"/>
      <c r="S9" s="7">
        <f t="shared" si="0"/>
        <v>22.78456696612528</v>
      </c>
      <c r="T9" s="7">
        <f t="shared" si="0"/>
        <v>20.79043268490479</v>
      </c>
      <c r="U9" s="7">
        <f t="shared" si="0"/>
        <v>39.001529528600734</v>
      </c>
      <c r="V9" s="7">
        <f t="shared" si="0"/>
        <v>44.47538191047594</v>
      </c>
      <c r="W9" s="7">
        <f t="shared" si="1"/>
        <v>41.64862447761297</v>
      </c>
      <c r="X9" s="7"/>
    </row>
    <row r="10" spans="1:24" ht="15">
      <c r="A10" s="12">
        <v>21763</v>
      </c>
      <c r="D10">
        <v>2776.9</v>
      </c>
      <c r="E10">
        <v>2756.52</v>
      </c>
      <c r="F10">
        <f t="shared" si="2"/>
        <v>2766.6912346700346</v>
      </c>
      <c r="H10" s="5">
        <v>22.1161</v>
      </c>
      <c r="I10">
        <v>2013.5</v>
      </c>
      <c r="J10" s="6">
        <v>53337</v>
      </c>
      <c r="K10" s="6">
        <v>64844</v>
      </c>
      <c r="L10" s="6">
        <f t="shared" si="3"/>
        <v>58809.73072545053</v>
      </c>
      <c r="M10" s="6"/>
      <c r="N10" s="7"/>
      <c r="O10" s="7">
        <f t="shared" si="4"/>
        <v>20.67450296020108</v>
      </c>
      <c r="P10" s="7">
        <f t="shared" si="5"/>
        <v>20.752630291167115</v>
      </c>
      <c r="Q10" s="7">
        <f t="shared" si="6"/>
        <v>20.713529790614952</v>
      </c>
      <c r="R10" s="7"/>
      <c r="S10" s="7">
        <f t="shared" si="0"/>
        <v>22.012596769987518</v>
      </c>
      <c r="T10" s="7">
        <f t="shared" si="0"/>
        <v>20.669301442283018</v>
      </c>
      <c r="U10" s="7">
        <f t="shared" si="0"/>
        <v>38.66372842531043</v>
      </c>
      <c r="V10" s="7">
        <f t="shared" si="0"/>
        <v>44.36113372510655</v>
      </c>
      <c r="W10" s="7">
        <f t="shared" si="1"/>
        <v>41.41457264039313</v>
      </c>
      <c r="X10" s="7"/>
    </row>
    <row r="11" spans="1:24" ht="15">
      <c r="A11" s="12">
        <v>21794</v>
      </c>
      <c r="D11">
        <v>2744.92</v>
      </c>
      <c r="E11">
        <v>2753.95</v>
      </c>
      <c r="F11">
        <f t="shared" si="2"/>
        <v>2749.431292831301</v>
      </c>
      <c r="H11" s="5">
        <v>22.0894</v>
      </c>
      <c r="I11">
        <v>2012.9</v>
      </c>
      <c r="J11" s="6">
        <v>53428</v>
      </c>
      <c r="K11" s="6">
        <v>64770</v>
      </c>
      <c r="L11" s="6">
        <f t="shared" si="3"/>
        <v>58826.28290143786</v>
      </c>
      <c r="M11" s="6"/>
      <c r="N11" s="7"/>
      <c r="O11" s="7">
        <f t="shared" si="4"/>
        <v>20.43640630397751</v>
      </c>
      <c r="P11" s="7">
        <f t="shared" si="5"/>
        <v>20.73328188816322</v>
      </c>
      <c r="Q11" s="7">
        <f t="shared" si="6"/>
        <v>20.58430889491803</v>
      </c>
      <c r="R11" s="7"/>
      <c r="S11" s="7">
        <f t="shared" si="0"/>
        <v>21.986021725845077</v>
      </c>
      <c r="T11" s="7">
        <f t="shared" si="0"/>
        <v>20.663142226556484</v>
      </c>
      <c r="U11" s="7">
        <f t="shared" si="0"/>
        <v>38.72969387681133</v>
      </c>
      <c r="V11" s="7">
        <f t="shared" si="0"/>
        <v>44.31050878069137</v>
      </c>
      <c r="W11" s="7">
        <f t="shared" si="1"/>
        <v>41.42622889670187</v>
      </c>
      <c r="X11" s="7"/>
    </row>
    <row r="12" spans="1:24" ht="15">
      <c r="A12" s="12">
        <v>21824</v>
      </c>
      <c r="D12">
        <v>2795.14</v>
      </c>
      <c r="E12">
        <v>2756.85</v>
      </c>
      <c r="F12">
        <f t="shared" si="2"/>
        <v>2775.9289812601473</v>
      </c>
      <c r="H12" s="5">
        <v>21.9289</v>
      </c>
      <c r="I12">
        <v>2017</v>
      </c>
      <c r="J12" s="6">
        <v>53359</v>
      </c>
      <c r="K12" s="6">
        <v>64911</v>
      </c>
      <c r="L12" s="6">
        <f t="shared" si="3"/>
        <v>58852.23911628172</v>
      </c>
      <c r="M12" s="6"/>
      <c r="N12" s="7"/>
      <c r="O12" s="7">
        <f t="shared" si="4"/>
        <v>20.810302929229156</v>
      </c>
      <c r="P12" s="7">
        <f t="shared" si="5"/>
        <v>20.75511471645555</v>
      </c>
      <c r="Q12" s="7">
        <f t="shared" si="6"/>
        <v>20.782690503886695</v>
      </c>
      <c r="R12" s="7"/>
      <c r="S12" s="7">
        <f t="shared" si="0"/>
        <v>21.82627286498882</v>
      </c>
      <c r="T12" s="7">
        <f t="shared" si="0"/>
        <v>20.70523020068778</v>
      </c>
      <c r="U12" s="7">
        <f t="shared" si="0"/>
        <v>38.679676116882085</v>
      </c>
      <c r="V12" s="7">
        <f t="shared" si="0"/>
        <v>44.406969823428405</v>
      </c>
      <c r="W12" s="7">
        <f t="shared" si="1"/>
        <v>41.44450759874422</v>
      </c>
      <c r="X12" s="7"/>
    </row>
    <row r="13" spans="1:24" ht="15">
      <c r="A13" s="12">
        <v>21855</v>
      </c>
      <c r="D13">
        <v>2752.97</v>
      </c>
      <c r="E13">
        <v>2778.45</v>
      </c>
      <c r="F13">
        <f t="shared" si="2"/>
        <v>2765.6806569992855</v>
      </c>
      <c r="H13" s="5">
        <v>22.0627</v>
      </c>
      <c r="I13">
        <v>2030.8</v>
      </c>
      <c r="J13" s="6">
        <v>53635</v>
      </c>
      <c r="K13" s="6">
        <v>64530</v>
      </c>
      <c r="L13" s="6">
        <f t="shared" si="3"/>
        <v>58830.8299278533</v>
      </c>
      <c r="M13" s="6"/>
      <c r="N13" s="7"/>
      <c r="O13" s="7">
        <f t="shared" si="4"/>
        <v>20.496339952589132</v>
      </c>
      <c r="P13" s="7">
        <f t="shared" si="5"/>
        <v>20.91773164442604</v>
      </c>
      <c r="Q13" s="7">
        <f t="shared" si="6"/>
        <v>20.70596384670821</v>
      </c>
      <c r="R13" s="7"/>
      <c r="S13" s="7">
        <f t="shared" si="0"/>
        <v>21.959446681702634</v>
      </c>
      <c r="T13" s="7">
        <f t="shared" si="0"/>
        <v>20.846892162397985</v>
      </c>
      <c r="U13" s="7">
        <f t="shared" si="0"/>
        <v>38.87974715659908</v>
      </c>
      <c r="V13" s="7">
        <f t="shared" si="0"/>
        <v>44.14631977177728</v>
      </c>
      <c r="W13" s="7">
        <f t="shared" si="1"/>
        <v>41.429430971485374</v>
      </c>
      <c r="X13" s="7"/>
    </row>
    <row r="14" spans="1:24" ht="15">
      <c r="A14" s="12">
        <v>21885</v>
      </c>
      <c r="D14">
        <v>2808.01</v>
      </c>
      <c r="E14">
        <v>2808.26</v>
      </c>
      <c r="F14">
        <f t="shared" si="2"/>
        <v>2808.1349972179046</v>
      </c>
      <c r="H14" s="5">
        <v>23.4265</v>
      </c>
      <c r="I14">
        <v>2053.3</v>
      </c>
      <c r="J14" s="6">
        <v>54175</v>
      </c>
      <c r="K14" s="6">
        <v>65341</v>
      </c>
      <c r="L14" s="6">
        <f t="shared" si="3"/>
        <v>59496.62742542639</v>
      </c>
      <c r="M14" s="6"/>
      <c r="N14" s="7"/>
      <c r="O14" s="7">
        <f t="shared" si="4"/>
        <v>20.906122315270352</v>
      </c>
      <c r="P14" s="7">
        <f t="shared" si="5"/>
        <v>21.14215806214828</v>
      </c>
      <c r="Q14" s="7">
        <f t="shared" si="6"/>
        <v>21.02380894262624</v>
      </c>
      <c r="R14" s="7"/>
      <c r="S14" s="7">
        <f t="shared" si="0"/>
        <v>23.31686410497839</v>
      </c>
      <c r="T14" s="7">
        <f t="shared" si="0"/>
        <v>21.077862752142895</v>
      </c>
      <c r="U14" s="7">
        <f t="shared" si="0"/>
        <v>39.27119049517582</v>
      </c>
      <c r="V14" s="7">
        <f t="shared" si="0"/>
        <v>44.701141797732824</v>
      </c>
      <c r="W14" s="7">
        <f t="shared" si="1"/>
        <v>41.89829417638183</v>
      </c>
      <c r="X14" s="7"/>
    </row>
    <row r="15" spans="1:24" ht="15">
      <c r="A15" s="12">
        <v>21916</v>
      </c>
      <c r="D15">
        <v>2834.6</v>
      </c>
      <c r="E15">
        <v>2846.1</v>
      </c>
      <c r="F15">
        <f t="shared" si="2"/>
        <v>2840.3441798486324</v>
      </c>
      <c r="H15" s="5">
        <v>24.0416</v>
      </c>
      <c r="I15">
        <v>2066.3</v>
      </c>
      <c r="J15" s="6">
        <v>54274</v>
      </c>
      <c r="K15" s="6">
        <v>65347</v>
      </c>
      <c r="L15" s="6">
        <f t="shared" si="3"/>
        <v>59553.699112649585</v>
      </c>
      <c r="M15" s="6"/>
      <c r="N15" s="7"/>
      <c r="O15" s="7">
        <f t="shared" si="4"/>
        <v>21.104089485032222</v>
      </c>
      <c r="P15" s="7">
        <f t="shared" si="5"/>
        <v>21.427038828555833</v>
      </c>
      <c r="Q15" s="7">
        <f t="shared" si="6"/>
        <v>21.264951089459444</v>
      </c>
      <c r="R15" s="7"/>
      <c r="S15" s="7">
        <f t="shared" si="0"/>
        <v>23.929085440259897</v>
      </c>
      <c r="T15" s="7">
        <f t="shared" si="0"/>
        <v>21.21131242621773</v>
      </c>
      <c r="U15" s="7">
        <f t="shared" si="0"/>
        <v>39.34295510724822</v>
      </c>
      <c r="V15" s="7">
        <f t="shared" si="0"/>
        <v>44.705246522955676</v>
      </c>
      <c r="W15" s="7">
        <f t="shared" si="1"/>
        <v>41.93848479631936</v>
      </c>
      <c r="X15" s="7"/>
    </row>
    <row r="16" spans="1:24" ht="15">
      <c r="A16" s="12">
        <v>21947</v>
      </c>
      <c r="D16">
        <v>2847.03</v>
      </c>
      <c r="E16">
        <v>2848.02</v>
      </c>
      <c r="F16">
        <f t="shared" si="2"/>
        <v>2847.524956975795</v>
      </c>
      <c r="H16" s="5">
        <v>23.8277</v>
      </c>
      <c r="I16">
        <v>2067.1</v>
      </c>
      <c r="J16" s="6">
        <v>54513</v>
      </c>
      <c r="K16" s="6">
        <v>65620</v>
      </c>
      <c r="L16" s="6">
        <f t="shared" si="3"/>
        <v>59809.2221985874</v>
      </c>
      <c r="M16" s="6"/>
      <c r="N16" s="7"/>
      <c r="O16" s="7">
        <f t="shared" si="4"/>
        <v>21.196632994627564</v>
      </c>
      <c r="P16" s="7">
        <f t="shared" si="5"/>
        <v>21.441493666597655</v>
      </c>
      <c r="Q16" s="7">
        <f t="shared" si="6"/>
        <v>21.318711783489682</v>
      </c>
      <c r="R16" s="7"/>
      <c r="S16" s="7">
        <f t="shared" si="0"/>
        <v>23.71618649111876</v>
      </c>
      <c r="T16" s="7">
        <f t="shared" si="0"/>
        <v>21.2195247138531</v>
      </c>
      <c r="U16" s="7">
        <f t="shared" si="0"/>
        <v>39.516205029322</v>
      </c>
      <c r="V16" s="7">
        <f t="shared" si="0"/>
        <v>44.89201152059546</v>
      </c>
      <c r="W16" s="7">
        <f t="shared" si="1"/>
        <v>42.11842745671466</v>
      </c>
      <c r="X16" s="7"/>
    </row>
    <row r="17" spans="1:24" ht="15">
      <c r="A17" s="12">
        <v>21976</v>
      </c>
      <c r="D17">
        <v>2862.61</v>
      </c>
      <c r="E17">
        <v>2846.32</v>
      </c>
      <c r="F17">
        <f t="shared" si="2"/>
        <v>2854.4533794055915</v>
      </c>
      <c r="H17" s="5">
        <v>23.6137</v>
      </c>
      <c r="I17">
        <v>2068.4</v>
      </c>
      <c r="J17" s="6">
        <v>54458</v>
      </c>
      <c r="K17" s="6">
        <v>64673</v>
      </c>
      <c r="L17" s="6">
        <f t="shared" si="3"/>
        <v>59346.12231645805</v>
      </c>
      <c r="M17" s="6"/>
      <c r="N17" s="7"/>
      <c r="O17" s="7">
        <f t="shared" si="4"/>
        <v>21.312628801505713</v>
      </c>
      <c r="P17" s="7">
        <f t="shared" si="5"/>
        <v>21.42869511208146</v>
      </c>
      <c r="Q17" s="7">
        <f t="shared" si="6"/>
        <v>21.370583160607296</v>
      </c>
      <c r="R17" s="7"/>
      <c r="S17" s="7">
        <f t="shared" si="0"/>
        <v>23.503188009977087</v>
      </c>
      <c r="T17" s="7">
        <f t="shared" si="0"/>
        <v>21.23286968126059</v>
      </c>
      <c r="U17" s="7">
        <f t="shared" si="0"/>
        <v>39.47633580039289</v>
      </c>
      <c r="V17" s="7">
        <f t="shared" si="0"/>
        <v>44.24414905625526</v>
      </c>
      <c r="W17" s="7">
        <f t="shared" si="1"/>
        <v>41.79230653298965</v>
      </c>
      <c r="X17" s="7"/>
    </row>
    <row r="18" spans="1:24" ht="15">
      <c r="A18" s="12">
        <v>22007</v>
      </c>
      <c r="D18">
        <v>2839.91</v>
      </c>
      <c r="E18">
        <v>2842.08</v>
      </c>
      <c r="F18">
        <f t="shared" si="2"/>
        <v>2840.9947928146576</v>
      </c>
      <c r="H18" s="5">
        <v>23.4265</v>
      </c>
      <c r="I18">
        <v>2075.6</v>
      </c>
      <c r="J18" s="6">
        <v>54812</v>
      </c>
      <c r="K18" s="6">
        <v>65959</v>
      </c>
      <c r="L18" s="6">
        <f t="shared" si="3"/>
        <v>60127.73659468648</v>
      </c>
      <c r="M18" s="6"/>
      <c r="N18" s="7"/>
      <c r="O18" s="7">
        <f t="shared" si="4"/>
        <v>21.14362335759467</v>
      </c>
      <c r="P18" s="7">
        <f t="shared" si="5"/>
        <v>21.39677401140577</v>
      </c>
      <c r="Q18" s="7">
        <f t="shared" si="6"/>
        <v>21.26982206706802</v>
      </c>
      <c r="R18" s="7"/>
      <c r="S18" s="7">
        <f t="shared" si="0"/>
        <v>23.31686410497839</v>
      </c>
      <c r="T18" s="7">
        <f t="shared" si="0"/>
        <v>21.306780269978955</v>
      </c>
      <c r="U18" s="7">
        <f t="shared" si="0"/>
        <v>39.73294865568209</v>
      </c>
      <c r="V18" s="7">
        <f t="shared" si="0"/>
        <v>45.12392849568661</v>
      </c>
      <c r="W18" s="7">
        <f t="shared" si="1"/>
        <v>42.34272941204648</v>
      </c>
      <c r="X18" s="7"/>
    </row>
    <row r="19" spans="1:24" ht="15">
      <c r="A19" s="12">
        <v>22037</v>
      </c>
      <c r="D19">
        <v>2845.24</v>
      </c>
      <c r="E19">
        <v>2840.67</v>
      </c>
      <c r="F19">
        <f t="shared" si="2"/>
        <v>2842.954081725556</v>
      </c>
      <c r="H19" s="5">
        <v>23.3998</v>
      </c>
      <c r="I19">
        <v>2080</v>
      </c>
      <c r="J19" s="6">
        <v>54472</v>
      </c>
      <c r="K19" s="6">
        <v>66057</v>
      </c>
      <c r="L19" s="6">
        <f t="shared" si="3"/>
        <v>59985.472441250306</v>
      </c>
      <c r="M19" s="6"/>
      <c r="N19" s="7"/>
      <c r="O19" s="7">
        <f t="shared" si="4"/>
        <v>21.183306133631934</v>
      </c>
      <c r="P19" s="7">
        <f t="shared" si="5"/>
        <v>21.38615873971881</v>
      </c>
      <c r="Q19" s="7">
        <f t="shared" si="6"/>
        <v>21.284490776288536</v>
      </c>
      <c r="R19" s="7"/>
      <c r="S19" s="7">
        <f t="shared" si="0"/>
        <v>23.29028906083595</v>
      </c>
      <c r="T19" s="7">
        <f t="shared" si="0"/>
        <v>21.351947851973517</v>
      </c>
      <c r="U19" s="7">
        <f t="shared" si="0"/>
        <v>39.48648433139303</v>
      </c>
      <c r="V19" s="7">
        <f t="shared" si="0"/>
        <v>45.190972340993206</v>
      </c>
      <c r="W19" s="7">
        <f t="shared" si="1"/>
        <v>42.2425451560751</v>
      </c>
      <c r="X19" s="7"/>
    </row>
    <row r="20" spans="1:24" ht="15">
      <c r="A20" s="12">
        <v>22068</v>
      </c>
      <c r="D20">
        <v>2816.75</v>
      </c>
      <c r="E20">
        <v>2835.38</v>
      </c>
      <c r="F20">
        <f t="shared" si="2"/>
        <v>2826.0496483607644</v>
      </c>
      <c r="H20" s="5">
        <v>23.1056</v>
      </c>
      <c r="I20">
        <v>2078</v>
      </c>
      <c r="J20" s="6">
        <v>54347</v>
      </c>
      <c r="K20" s="6">
        <v>66168</v>
      </c>
      <c r="L20" s="6">
        <f t="shared" si="3"/>
        <v>59966.926684631755</v>
      </c>
      <c r="M20" s="6"/>
      <c r="N20" s="7"/>
      <c r="O20" s="7">
        <f t="shared" si="4"/>
        <v>20.97119313376297</v>
      </c>
      <c r="P20" s="7">
        <f t="shared" si="5"/>
        <v>21.346332649489</v>
      </c>
      <c r="Q20" s="7">
        <f t="shared" si="6"/>
        <v>21.15793148419722</v>
      </c>
      <c r="R20" s="7"/>
      <c r="S20" s="7">
        <f t="shared" si="0"/>
        <v>22.997465915266417</v>
      </c>
      <c r="T20" s="7">
        <f t="shared" si="0"/>
        <v>21.33141713288508</v>
      </c>
      <c r="U20" s="7">
        <f t="shared" si="0"/>
        <v>39.39587244746323</v>
      </c>
      <c r="V20" s="7">
        <f t="shared" si="0"/>
        <v>45.26690975761598</v>
      </c>
      <c r="W20" s="7">
        <f t="shared" si="1"/>
        <v>42.22948499451382</v>
      </c>
      <c r="X20" s="7"/>
    </row>
    <row r="21" spans="1:24" ht="15">
      <c r="A21" s="12">
        <v>22098</v>
      </c>
      <c r="D21">
        <v>2847.8</v>
      </c>
      <c r="E21">
        <v>2841.02</v>
      </c>
      <c r="F21">
        <f t="shared" si="2"/>
        <v>2844.407979879117</v>
      </c>
      <c r="H21" s="5">
        <v>23.0254</v>
      </c>
      <c r="I21">
        <v>2080</v>
      </c>
      <c r="J21" s="6">
        <v>54303</v>
      </c>
      <c r="K21" s="6">
        <v>65909</v>
      </c>
      <c r="L21" s="6">
        <f t="shared" si="3"/>
        <v>59825.21564524444</v>
      </c>
      <c r="M21" s="6"/>
      <c r="N21" s="7"/>
      <c r="O21" s="7">
        <f t="shared" si="4"/>
        <v>21.202365778407806</v>
      </c>
      <c r="P21" s="7">
        <f t="shared" si="5"/>
        <v>21.38879373623685</v>
      </c>
      <c r="Q21" s="7">
        <f t="shared" si="6"/>
        <v>21.295375750491267</v>
      </c>
      <c r="R21" s="7"/>
      <c r="S21" s="7">
        <f t="shared" si="0"/>
        <v>22.917641250838557</v>
      </c>
      <c r="T21" s="7">
        <f t="shared" si="0"/>
        <v>21.351947851973517</v>
      </c>
      <c r="U21" s="7">
        <f t="shared" si="0"/>
        <v>39.36397706431994</v>
      </c>
      <c r="V21" s="7">
        <f t="shared" si="0"/>
        <v>45.08972245216285</v>
      </c>
      <c r="W21" s="7">
        <f t="shared" si="1"/>
        <v>42.12969024860603</v>
      </c>
      <c r="X21" s="7"/>
    </row>
    <row r="22" spans="1:24" ht="15">
      <c r="A22" s="12">
        <v>22129</v>
      </c>
      <c r="D22">
        <v>2814.69</v>
      </c>
      <c r="E22">
        <v>2836.01</v>
      </c>
      <c r="F22">
        <f t="shared" si="2"/>
        <v>2825.329889924361</v>
      </c>
      <c r="H22" s="5">
        <v>22.9986</v>
      </c>
      <c r="I22">
        <v>2076.2</v>
      </c>
      <c r="J22" s="6">
        <v>54272</v>
      </c>
      <c r="K22" s="6">
        <v>65895</v>
      </c>
      <c r="L22" s="6">
        <f t="shared" si="3"/>
        <v>59801.784588756214</v>
      </c>
      <c r="M22" s="6"/>
      <c r="N22" s="7"/>
      <c r="O22" s="7">
        <f t="shared" si="4"/>
        <v>20.955856075857383</v>
      </c>
      <c r="P22" s="7">
        <f t="shared" si="5"/>
        <v>21.351075643221474</v>
      </c>
      <c r="Q22" s="7">
        <f t="shared" si="6"/>
        <v>21.152542831633586</v>
      </c>
      <c r="R22" s="7"/>
      <c r="S22" s="7">
        <f t="shared" si="0"/>
        <v>22.89096667469558</v>
      </c>
      <c r="T22" s="7">
        <f t="shared" si="0"/>
        <v>21.312939485705485</v>
      </c>
      <c r="U22" s="7">
        <f t="shared" si="0"/>
        <v>39.341505317105344</v>
      </c>
      <c r="V22" s="7">
        <f t="shared" si="0"/>
        <v>45.08014475997619</v>
      </c>
      <c r="W22" s="7">
        <f t="shared" si="1"/>
        <v>42.113189795721745</v>
      </c>
      <c r="X22" s="7"/>
    </row>
    <row r="23" spans="1:24" ht="15">
      <c r="A23" s="12">
        <v>22160</v>
      </c>
      <c r="D23">
        <v>2850.88</v>
      </c>
      <c r="E23">
        <v>2837.3</v>
      </c>
      <c r="F23">
        <f t="shared" si="2"/>
        <v>2844.081894742133</v>
      </c>
      <c r="H23" s="5">
        <v>22.7579</v>
      </c>
      <c r="I23">
        <v>2077.1</v>
      </c>
      <c r="J23" s="6">
        <v>54228</v>
      </c>
      <c r="K23" s="6">
        <v>66267</v>
      </c>
      <c r="L23" s="6">
        <f t="shared" si="3"/>
        <v>59946.033029717655</v>
      </c>
      <c r="M23" s="6"/>
      <c r="N23" s="7"/>
      <c r="O23" s="7">
        <f t="shared" si="4"/>
        <v>21.225296913528773</v>
      </c>
      <c r="P23" s="7">
        <f t="shared" si="5"/>
        <v>21.36078748753082</v>
      </c>
      <c r="Q23" s="7">
        <f t="shared" si="6"/>
        <v>21.292934432098175</v>
      </c>
      <c r="R23" s="7"/>
      <c r="S23" s="7">
        <f t="shared" si="0"/>
        <v>22.651393149411465</v>
      </c>
      <c r="T23" s="7">
        <f t="shared" si="0"/>
        <v>21.322178309295282</v>
      </c>
      <c r="U23" s="7">
        <f t="shared" si="0"/>
        <v>39.30960993396206</v>
      </c>
      <c r="V23" s="7">
        <f t="shared" si="0"/>
        <v>45.334637723793044</v>
      </c>
      <c r="W23" s="7">
        <f t="shared" si="1"/>
        <v>42.21477141262032</v>
      </c>
      <c r="X23" s="7"/>
    </row>
    <row r="24" spans="1:24" ht="15">
      <c r="A24" s="12">
        <v>22190</v>
      </c>
      <c r="D24">
        <v>2828.12</v>
      </c>
      <c r="E24">
        <v>2838.85</v>
      </c>
      <c r="F24">
        <f t="shared" si="2"/>
        <v>2833.479920874683</v>
      </c>
      <c r="H24" s="5">
        <v>22.7312</v>
      </c>
      <c r="I24">
        <v>2083.9</v>
      </c>
      <c r="J24" s="6">
        <v>54144</v>
      </c>
      <c r="K24" s="6">
        <v>65632</v>
      </c>
      <c r="L24" s="6">
        <f t="shared" si="3"/>
        <v>59611.90324087967</v>
      </c>
      <c r="M24" s="6"/>
      <c r="N24" s="7"/>
      <c r="O24" s="7">
        <f t="shared" si="4"/>
        <v>21.0558447591933</v>
      </c>
      <c r="P24" s="7">
        <f t="shared" si="5"/>
        <v>21.372456757825</v>
      </c>
      <c r="Q24" s="7">
        <f t="shared" si="6"/>
        <v>21.213560088192057</v>
      </c>
      <c r="R24" s="7"/>
      <c r="S24" s="7">
        <f t="shared" si="0"/>
        <v>22.624818105269025</v>
      </c>
      <c r="T24" s="7">
        <f t="shared" si="0"/>
        <v>21.39198275419597</v>
      </c>
      <c r="U24" s="7">
        <f t="shared" si="0"/>
        <v>39.248718747961234</v>
      </c>
      <c r="V24" s="7">
        <f t="shared" si="0"/>
        <v>44.900220971041165</v>
      </c>
      <c r="W24" s="7">
        <f t="shared" si="1"/>
        <v>41.97947289585358</v>
      </c>
      <c r="X24" s="7"/>
    </row>
    <row r="25" spans="1:24" ht="15">
      <c r="A25" s="12">
        <v>22221</v>
      </c>
      <c r="D25">
        <v>2829.79</v>
      </c>
      <c r="E25">
        <v>2822.48</v>
      </c>
      <c r="F25">
        <f t="shared" si="2"/>
        <v>2826.132636519383</v>
      </c>
      <c r="H25" s="5">
        <v>22.4103</v>
      </c>
      <c r="I25">
        <v>2070.7</v>
      </c>
      <c r="J25" s="6">
        <v>53962</v>
      </c>
      <c r="K25" s="6">
        <v>66109</v>
      </c>
      <c r="L25" s="6">
        <f t="shared" si="3"/>
        <v>59727.49666610848</v>
      </c>
      <c r="M25" s="6"/>
      <c r="N25" s="7"/>
      <c r="O25" s="7">
        <f t="shared" si="4"/>
        <v>21.06827819934006</v>
      </c>
      <c r="P25" s="7">
        <f t="shared" si="5"/>
        <v>21.249214206395514</v>
      </c>
      <c r="Q25" s="7">
        <f t="shared" si="6"/>
        <v>21.158552795919423</v>
      </c>
      <c r="R25" s="7"/>
      <c r="S25" s="7">
        <f t="shared" si="0"/>
        <v>22.30541991555705</v>
      </c>
      <c r="T25" s="7">
        <f t="shared" si="0"/>
        <v>21.256480008212286</v>
      </c>
      <c r="U25" s="7">
        <f t="shared" si="0"/>
        <v>39.11678784495945</v>
      </c>
      <c r="V25" s="7">
        <f t="shared" si="0"/>
        <v>45.22654662625793</v>
      </c>
      <c r="W25" s="7">
        <f t="shared" si="1"/>
        <v>42.060875280235166</v>
      </c>
      <c r="X25" s="7"/>
    </row>
    <row r="26" spans="1:24" ht="15">
      <c r="A26" s="12">
        <v>22251</v>
      </c>
      <c r="D26">
        <v>2750.4</v>
      </c>
      <c r="E26">
        <v>2802.09</v>
      </c>
      <c r="F26">
        <f t="shared" si="2"/>
        <v>2776.124697487489</v>
      </c>
      <c r="H26" s="5">
        <v>21.9824</v>
      </c>
      <c r="I26">
        <v>2056.6</v>
      </c>
      <c r="J26" s="6">
        <v>53743</v>
      </c>
      <c r="K26" s="6">
        <v>65778</v>
      </c>
      <c r="L26" s="6">
        <f t="shared" si="3"/>
        <v>59456.766259190386</v>
      </c>
      <c r="M26" s="6"/>
      <c r="N26" s="7"/>
      <c r="O26" s="7">
        <f t="shared" si="4"/>
        <v>20.47720585607586</v>
      </c>
      <c r="P26" s="7">
        <f t="shared" si="5"/>
        <v>21.095706837815968</v>
      </c>
      <c r="Q26" s="7">
        <f t="shared" si="6"/>
        <v>20.784155782648106</v>
      </c>
      <c r="R26" s="7"/>
      <c r="S26" s="7">
        <f t="shared" si="0"/>
        <v>21.87952248527424</v>
      </c>
      <c r="T26" s="7">
        <f t="shared" si="0"/>
        <v>21.111738438638813</v>
      </c>
      <c r="U26" s="7">
        <f t="shared" si="0"/>
        <v>38.95803582431443</v>
      </c>
      <c r="V26" s="7">
        <f t="shared" si="0"/>
        <v>45.00010261813057</v>
      </c>
      <c r="W26" s="7">
        <f t="shared" si="1"/>
        <v>41.87022342781271</v>
      </c>
      <c r="X26" s="7"/>
    </row>
    <row r="27" spans="1:24" ht="15">
      <c r="A27" s="12">
        <v>22282</v>
      </c>
      <c r="D27">
        <v>2803.52</v>
      </c>
      <c r="E27">
        <v>2821.55</v>
      </c>
      <c r="F27">
        <f t="shared" si="2"/>
        <v>2812.5205521026865</v>
      </c>
      <c r="H27" s="5">
        <v>22.0092</v>
      </c>
      <c r="I27">
        <v>2075.9</v>
      </c>
      <c r="J27" s="6">
        <v>53683</v>
      </c>
      <c r="K27" s="6">
        <v>65776</v>
      </c>
      <c r="L27" s="6">
        <f t="shared" si="3"/>
        <v>59422.6640937614</v>
      </c>
      <c r="M27" s="6"/>
      <c r="N27" s="7"/>
      <c r="O27" s="7">
        <f t="shared" si="4"/>
        <v>20.87269348517517</v>
      </c>
      <c r="P27" s="7">
        <f t="shared" si="5"/>
        <v>21.24221264421901</v>
      </c>
      <c r="Q27" s="7">
        <f t="shared" si="6"/>
        <v>21.056642502300686</v>
      </c>
      <c r="R27" s="7"/>
      <c r="S27" s="7">
        <f t="shared" si="0"/>
        <v>21.906197061417217</v>
      </c>
      <c r="T27" s="7">
        <f t="shared" si="0"/>
        <v>21.30985987784222</v>
      </c>
      <c r="U27" s="7">
        <f t="shared" si="0"/>
        <v>38.91454212002813</v>
      </c>
      <c r="V27" s="7">
        <f t="shared" si="0"/>
        <v>44.99873437638962</v>
      </c>
      <c r="W27" s="7">
        <f t="shared" si="1"/>
        <v>41.84620824206145</v>
      </c>
      <c r="X27" s="7"/>
    </row>
    <row r="28" spans="1:24" ht="15">
      <c r="A28" s="12">
        <v>22313</v>
      </c>
      <c r="D28">
        <v>2822.98</v>
      </c>
      <c r="E28">
        <v>2820.83</v>
      </c>
      <c r="F28">
        <f t="shared" si="2"/>
        <v>2821.904795240265</v>
      </c>
      <c r="H28" s="5">
        <v>21.9824</v>
      </c>
      <c r="I28">
        <v>2075.7</v>
      </c>
      <c r="J28" s="6">
        <v>53556</v>
      </c>
      <c r="K28" s="6">
        <v>65588</v>
      </c>
      <c r="L28" s="6">
        <f t="shared" si="3"/>
        <v>59267.452518224534</v>
      </c>
      <c r="M28" s="6"/>
      <c r="N28" s="7"/>
      <c r="O28" s="7">
        <f t="shared" si="4"/>
        <v>21.01757656616675</v>
      </c>
      <c r="P28" s="7">
        <f t="shared" si="5"/>
        <v>21.23679207995332</v>
      </c>
      <c r="Q28" s="7">
        <f t="shared" si="6"/>
        <v>21.126899998820996</v>
      </c>
      <c r="R28" s="7"/>
      <c r="S28" s="7">
        <f t="shared" si="0"/>
        <v>21.87952248527424</v>
      </c>
      <c r="T28" s="7">
        <f t="shared" si="0"/>
        <v>21.307806805933378</v>
      </c>
      <c r="U28" s="7">
        <f t="shared" si="0"/>
        <v>38.82248044595545</v>
      </c>
      <c r="V28" s="7">
        <f t="shared" si="0"/>
        <v>44.87011965274025</v>
      </c>
      <c r="W28" s="7">
        <f t="shared" si="1"/>
        <v>41.7369062440688</v>
      </c>
      <c r="X28" s="7"/>
    </row>
    <row r="29" spans="1:24" ht="15">
      <c r="A29" s="12">
        <v>22341</v>
      </c>
      <c r="D29">
        <v>2832.36</v>
      </c>
      <c r="E29">
        <v>2836.72</v>
      </c>
      <c r="F29">
        <f t="shared" si="2"/>
        <v>2834.5391616980705</v>
      </c>
      <c r="H29" s="5">
        <v>22.1161</v>
      </c>
      <c r="I29">
        <v>2085.2</v>
      </c>
      <c r="J29" s="6">
        <v>53662</v>
      </c>
      <c r="K29" s="6">
        <v>65850</v>
      </c>
      <c r="L29" s="6">
        <f t="shared" si="3"/>
        <v>59444.45053997892</v>
      </c>
      <c r="M29" s="6"/>
      <c r="N29" s="7"/>
      <c r="O29" s="7">
        <f t="shared" si="4"/>
        <v>21.087412295853337</v>
      </c>
      <c r="P29" s="7">
        <f t="shared" si="5"/>
        <v>21.356420921872353</v>
      </c>
      <c r="Q29" s="7">
        <f t="shared" si="6"/>
        <v>21.221490361030504</v>
      </c>
      <c r="R29" s="7"/>
      <c r="S29" s="7">
        <f t="shared" si="0"/>
        <v>22.012596769987518</v>
      </c>
      <c r="T29" s="7">
        <f t="shared" si="0"/>
        <v>21.40532772160345</v>
      </c>
      <c r="U29" s="7">
        <f t="shared" si="0"/>
        <v>38.89931932352792</v>
      </c>
      <c r="V29" s="7">
        <f t="shared" si="0"/>
        <v>45.0493593208048</v>
      </c>
      <c r="W29" s="7">
        <f t="shared" si="1"/>
        <v>41.86155053913238</v>
      </c>
      <c r="X29" s="7"/>
    </row>
    <row r="30" spans="1:24" ht="15">
      <c r="A30" s="12">
        <v>22372</v>
      </c>
      <c r="D30">
        <v>2860.57</v>
      </c>
      <c r="E30">
        <v>2852.73</v>
      </c>
      <c r="F30">
        <f t="shared" si="2"/>
        <v>2856.647310414781</v>
      </c>
      <c r="H30" s="5">
        <v>22.5708</v>
      </c>
      <c r="I30">
        <v>2092.8</v>
      </c>
      <c r="J30" s="6">
        <v>53626</v>
      </c>
      <c r="K30" s="6">
        <v>65374</v>
      </c>
      <c r="L30" s="6">
        <f t="shared" si="3"/>
        <v>59209.3415264855</v>
      </c>
      <c r="M30" s="6"/>
      <c r="N30" s="7"/>
      <c r="O30" s="7">
        <f t="shared" si="4"/>
        <v>21.297440647074943</v>
      </c>
      <c r="P30" s="7">
        <f t="shared" si="5"/>
        <v>21.476953191169</v>
      </c>
      <c r="Q30" s="7">
        <f t="shared" si="6"/>
        <v>21.387008576912493</v>
      </c>
      <c r="R30" s="7"/>
      <c r="S30" s="7">
        <f t="shared" si="0"/>
        <v>22.465168776413304</v>
      </c>
      <c r="T30" s="7">
        <f t="shared" si="0"/>
        <v>21.48334445413951</v>
      </c>
      <c r="U30" s="7">
        <f t="shared" si="0"/>
        <v>38.87322310095614</v>
      </c>
      <c r="V30" s="7">
        <f t="shared" si="0"/>
        <v>44.72371778645851</v>
      </c>
      <c r="W30" s="7">
        <f t="shared" si="1"/>
        <v>41.6959837324556</v>
      </c>
      <c r="X30" s="7"/>
    </row>
    <row r="31" spans="1:24" ht="15">
      <c r="A31" s="12">
        <v>22402</v>
      </c>
      <c r="D31">
        <v>2872.97</v>
      </c>
      <c r="E31">
        <v>2872.4</v>
      </c>
      <c r="F31">
        <f t="shared" si="2"/>
        <v>2872.684985862529</v>
      </c>
      <c r="H31" s="5">
        <v>22.9184</v>
      </c>
      <c r="I31">
        <v>2104.2</v>
      </c>
      <c r="J31" s="6">
        <v>53783</v>
      </c>
      <c r="K31" s="6">
        <v>65449</v>
      </c>
      <c r="L31" s="6">
        <f t="shared" si="3"/>
        <v>59329.95505644682</v>
      </c>
      <c r="M31" s="6"/>
      <c r="N31" s="7"/>
      <c r="O31" s="7">
        <f t="shared" si="4"/>
        <v>21.38976080145806</v>
      </c>
      <c r="P31" s="7">
        <f t="shared" si="5"/>
        <v>21.625039995482865</v>
      </c>
      <c r="Q31" s="7">
        <f t="shared" si="6"/>
        <v>21.507078667855897</v>
      </c>
      <c r="R31" s="7"/>
      <c r="S31" s="7">
        <f t="shared" si="0"/>
        <v>22.81114201026772</v>
      </c>
      <c r="T31" s="7">
        <f t="shared" si="0"/>
        <v>21.60036955294359</v>
      </c>
      <c r="U31" s="7">
        <f t="shared" si="0"/>
        <v>38.987031627171966</v>
      </c>
      <c r="V31" s="7">
        <f t="shared" si="0"/>
        <v>44.775026851744165</v>
      </c>
      <c r="W31" s="7">
        <f t="shared" si="1"/>
        <v>41.78092133948728</v>
      </c>
      <c r="X31" s="7"/>
    </row>
    <row r="32" spans="1:24" ht="15">
      <c r="A32" s="12">
        <v>22433</v>
      </c>
      <c r="D32">
        <v>2881.23</v>
      </c>
      <c r="E32">
        <v>2898.07</v>
      </c>
      <c r="F32">
        <f t="shared" si="2"/>
        <v>2889.637732675153</v>
      </c>
      <c r="H32" s="5">
        <v>23.2393</v>
      </c>
      <c r="I32">
        <v>2122.2</v>
      </c>
      <c r="J32" s="6">
        <v>53977</v>
      </c>
      <c r="K32" s="6">
        <v>65993</v>
      </c>
      <c r="L32" s="6">
        <f t="shared" si="3"/>
        <v>59683.36586520569</v>
      </c>
      <c r="M32" s="6"/>
      <c r="N32" s="7"/>
      <c r="O32" s="7">
        <f t="shared" si="4"/>
        <v>21.45125793655521</v>
      </c>
      <c r="P32" s="7">
        <f t="shared" si="5"/>
        <v>21.818298168677423</v>
      </c>
      <c r="Q32" s="7">
        <f t="shared" si="6"/>
        <v>21.633999670725927</v>
      </c>
      <c r="R32" s="7"/>
      <c r="S32" s="7">
        <f t="shared" si="0"/>
        <v>23.130540199979695</v>
      </c>
      <c r="T32" s="7">
        <f t="shared" si="0"/>
        <v>21.785146024739515</v>
      </c>
      <c r="U32" s="7">
        <f t="shared" si="0"/>
        <v>39.127661271031016</v>
      </c>
      <c r="V32" s="7">
        <f t="shared" si="0"/>
        <v>45.14718860528278</v>
      </c>
      <c r="W32" s="7">
        <f t="shared" si="1"/>
        <v>42.029797799737935</v>
      </c>
      <c r="X32" s="7"/>
    </row>
    <row r="33" spans="1:24" ht="15">
      <c r="A33" s="12">
        <v>22463</v>
      </c>
      <c r="D33">
        <v>2877.46</v>
      </c>
      <c r="E33">
        <v>2904.26</v>
      </c>
      <c r="F33">
        <f t="shared" si="2"/>
        <v>2890.828943330961</v>
      </c>
      <c r="H33" s="5">
        <v>23.5067</v>
      </c>
      <c r="I33">
        <v>2127.6</v>
      </c>
      <c r="J33" s="6">
        <v>54124</v>
      </c>
      <c r="K33" s="6">
        <v>65608</v>
      </c>
      <c r="L33" s="6">
        <f t="shared" si="3"/>
        <v>59589.994059405646</v>
      </c>
      <c r="M33" s="6"/>
      <c r="N33" s="7"/>
      <c r="O33" s="7">
        <f t="shared" si="4"/>
        <v>21.423189631553242</v>
      </c>
      <c r="P33" s="7">
        <f t="shared" si="5"/>
        <v>21.864899964239335</v>
      </c>
      <c r="Q33" s="7">
        <f t="shared" si="6"/>
        <v>21.64291796890708</v>
      </c>
      <c r="R33" s="7"/>
      <c r="S33" s="7">
        <f t="shared" si="0"/>
        <v>23.39668876940625</v>
      </c>
      <c r="T33" s="7">
        <f t="shared" si="0"/>
        <v>21.840578966278294</v>
      </c>
      <c r="U33" s="7">
        <f t="shared" si="0"/>
        <v>39.234220846532466</v>
      </c>
      <c r="V33" s="7">
        <f t="shared" si="0"/>
        <v>44.883802070149756</v>
      </c>
      <c r="W33" s="7">
        <f t="shared" si="1"/>
        <v>41.964044167028355</v>
      </c>
      <c r="X33" s="7"/>
    </row>
    <row r="34" spans="1:24" ht="15">
      <c r="A34" s="12">
        <v>22494</v>
      </c>
      <c r="D34">
        <v>2932.1</v>
      </c>
      <c r="E34">
        <v>2917.76</v>
      </c>
      <c r="F34">
        <f t="shared" si="2"/>
        <v>2924.921211930332</v>
      </c>
      <c r="H34" s="5">
        <v>23.7207</v>
      </c>
      <c r="I34">
        <v>2136.2</v>
      </c>
      <c r="J34" s="6">
        <v>54299</v>
      </c>
      <c r="K34" s="6">
        <v>65852</v>
      </c>
      <c r="L34" s="6">
        <f t="shared" si="3"/>
        <v>59797.13829273103</v>
      </c>
      <c r="M34" s="6"/>
      <c r="N34" s="7"/>
      <c r="O34" s="7">
        <f t="shared" si="4"/>
        <v>21.829993924738226</v>
      </c>
      <c r="P34" s="7">
        <f t="shared" si="5"/>
        <v>21.96653554422089</v>
      </c>
      <c r="Q34" s="7">
        <f t="shared" si="6"/>
        <v>21.898158312467476</v>
      </c>
      <c r="R34" s="7"/>
      <c r="S34" s="7">
        <f t="shared" si="0"/>
        <v>23.60968725054792</v>
      </c>
      <c r="T34" s="7">
        <f t="shared" si="0"/>
        <v>21.928861058358567</v>
      </c>
      <c r="U34" s="7">
        <f t="shared" si="0"/>
        <v>39.36107748403418</v>
      </c>
      <c r="V34" s="7">
        <f t="shared" si="0"/>
        <v>45.05072756254575</v>
      </c>
      <c r="W34" s="7">
        <f t="shared" si="1"/>
        <v>42.109917813995764</v>
      </c>
      <c r="X34" s="7"/>
    </row>
    <row r="35" spans="1:24" ht="15">
      <c r="A35" s="12">
        <v>22525</v>
      </c>
      <c r="D35">
        <v>2945.83</v>
      </c>
      <c r="E35">
        <v>2927.64</v>
      </c>
      <c r="F35">
        <f t="shared" si="2"/>
        <v>2936.720916464484</v>
      </c>
      <c r="H35" s="5">
        <v>23.694</v>
      </c>
      <c r="I35">
        <v>2141.1</v>
      </c>
      <c r="J35" s="6">
        <v>54387</v>
      </c>
      <c r="K35" s="6">
        <v>65541</v>
      </c>
      <c r="L35" s="6">
        <f t="shared" si="3"/>
        <v>59704.0900357756</v>
      </c>
      <c r="M35" s="6"/>
      <c r="N35" s="7"/>
      <c r="O35" s="7">
        <f t="shared" si="4"/>
        <v>21.93221616019631</v>
      </c>
      <c r="P35" s="7">
        <f t="shared" si="5"/>
        <v>22.040917731644424</v>
      </c>
      <c r="Q35" s="7">
        <f t="shared" si="6"/>
        <v>21.986499768256188</v>
      </c>
      <c r="R35" s="7"/>
      <c r="S35" s="7">
        <f t="shared" si="0"/>
        <v>23.58311220640548</v>
      </c>
      <c r="T35" s="7">
        <f t="shared" si="0"/>
        <v>21.979161320125236</v>
      </c>
      <c r="U35" s="7">
        <f t="shared" si="0"/>
        <v>39.42486825032076</v>
      </c>
      <c r="V35" s="7">
        <f t="shared" si="0"/>
        <v>44.837965971827906</v>
      </c>
      <c r="W35" s="7">
        <f t="shared" si="1"/>
        <v>42.04439202856524</v>
      </c>
      <c r="X35" s="7"/>
    </row>
    <row r="36" spans="1:24" ht="15">
      <c r="A36" s="12">
        <v>22555</v>
      </c>
      <c r="D36">
        <v>2953.11</v>
      </c>
      <c r="E36">
        <v>2958.85</v>
      </c>
      <c r="F36">
        <f t="shared" si="2"/>
        <v>2955.97860673923</v>
      </c>
      <c r="H36" s="5">
        <v>24.1486</v>
      </c>
      <c r="I36">
        <v>2163.8</v>
      </c>
      <c r="J36" s="6">
        <v>54521</v>
      </c>
      <c r="K36" s="6">
        <v>65919</v>
      </c>
      <c r="L36" s="6">
        <f t="shared" si="3"/>
        <v>59949.727263766596</v>
      </c>
      <c r="M36" s="6"/>
      <c r="N36" s="7"/>
      <c r="O36" s="7">
        <f t="shared" si="4"/>
        <v>21.986417025027695</v>
      </c>
      <c r="P36" s="7">
        <f t="shared" si="5"/>
        <v>22.27588413543882</v>
      </c>
      <c r="Q36" s="7">
        <f t="shared" si="6"/>
        <v>22.13067731008151</v>
      </c>
      <c r="R36" s="7"/>
      <c r="S36" s="7">
        <f t="shared" si="0"/>
        <v>24.03558468083073</v>
      </c>
      <c r="T36" s="7">
        <f t="shared" si="0"/>
        <v>22.212184981778986</v>
      </c>
      <c r="U36" s="7">
        <f t="shared" si="0"/>
        <v>39.52200418989351</v>
      </c>
      <c r="V36" s="7">
        <f t="shared" si="0"/>
        <v>45.0965636608676</v>
      </c>
      <c r="W36" s="7">
        <f t="shared" si="1"/>
        <v>42.21737293999484</v>
      </c>
      <c r="X36" s="7"/>
    </row>
    <row r="37" spans="1:24" ht="15">
      <c r="A37" s="12">
        <v>22586</v>
      </c>
      <c r="D37">
        <v>2999.28</v>
      </c>
      <c r="E37">
        <v>2987.37</v>
      </c>
      <c r="F37">
        <f t="shared" si="2"/>
        <v>2993.3190764768133</v>
      </c>
      <c r="H37" s="5">
        <v>24.523</v>
      </c>
      <c r="I37">
        <v>2184.6</v>
      </c>
      <c r="J37" s="6">
        <v>54743</v>
      </c>
      <c r="K37" s="6">
        <v>66081</v>
      </c>
      <c r="L37" s="6">
        <f t="shared" si="3"/>
        <v>60145.425287381586</v>
      </c>
      <c r="M37" s="6"/>
      <c r="N37" s="7"/>
      <c r="O37" s="7">
        <f t="shared" si="4"/>
        <v>22.330160696630017</v>
      </c>
      <c r="P37" s="7">
        <f t="shared" si="5"/>
        <v>22.490598708851707</v>
      </c>
      <c r="Q37" s="7">
        <f t="shared" si="6"/>
        <v>22.410236128431986</v>
      </c>
      <c r="R37" s="7"/>
      <c r="S37" s="7">
        <f t="shared" si="0"/>
        <v>24.408232490828123</v>
      </c>
      <c r="T37" s="7">
        <f t="shared" si="0"/>
        <v>22.42570446029872</v>
      </c>
      <c r="U37" s="7">
        <f t="shared" si="0"/>
        <v>39.68293089575284</v>
      </c>
      <c r="V37" s="7">
        <f t="shared" si="0"/>
        <v>45.207391241884615</v>
      </c>
      <c r="W37" s="7">
        <f t="shared" si="1"/>
        <v>42.35518601811317</v>
      </c>
      <c r="X37" s="7"/>
    </row>
    <row r="38" spans="1:24" ht="15">
      <c r="A38" s="12">
        <v>22616</v>
      </c>
      <c r="D38">
        <v>2979.91</v>
      </c>
      <c r="E38">
        <v>3002.01</v>
      </c>
      <c r="F38">
        <f t="shared" si="2"/>
        <v>2990.939588005749</v>
      </c>
      <c r="H38" s="5">
        <v>24.7369</v>
      </c>
      <c r="I38">
        <v>2195.7</v>
      </c>
      <c r="J38" s="6">
        <v>54871</v>
      </c>
      <c r="K38" s="6">
        <v>65900</v>
      </c>
      <c r="L38" s="6">
        <f t="shared" si="3"/>
        <v>60133.17636712699</v>
      </c>
      <c r="M38" s="6"/>
      <c r="N38" s="7"/>
      <c r="O38" s="7">
        <f t="shared" si="4"/>
        <v>22.18594768127509</v>
      </c>
      <c r="P38" s="7">
        <f t="shared" si="5"/>
        <v>22.600816848920594</v>
      </c>
      <c r="Q38" s="7">
        <f t="shared" si="6"/>
        <v>22.392421489518117</v>
      </c>
      <c r="R38" s="7"/>
      <c r="S38" s="7">
        <f t="shared" si="0"/>
        <v>24.62113143996926</v>
      </c>
      <c r="T38" s="7">
        <f t="shared" si="0"/>
        <v>22.53964995123954</v>
      </c>
      <c r="U38" s="7">
        <f t="shared" si="0"/>
        <v>39.77571746489696</v>
      </c>
      <c r="V38" s="7">
        <f t="shared" si="0"/>
        <v>45.08356536432857</v>
      </c>
      <c r="W38" s="7">
        <f t="shared" si="1"/>
        <v>42.34656017012181</v>
      </c>
      <c r="X38" s="7"/>
    </row>
    <row r="39" spans="1:24" ht="15">
      <c r="A39" s="12">
        <v>22647</v>
      </c>
      <c r="D39">
        <v>3017.78</v>
      </c>
      <c r="E39">
        <v>3010.87</v>
      </c>
      <c r="F39">
        <f t="shared" si="2"/>
        <v>3014.323019949919</v>
      </c>
      <c r="H39" s="5">
        <v>24.523</v>
      </c>
      <c r="I39">
        <v>2191.6</v>
      </c>
      <c r="J39" s="6">
        <v>54891</v>
      </c>
      <c r="K39" s="6">
        <v>66108</v>
      </c>
      <c r="L39" s="6">
        <f t="shared" si="3"/>
        <v>60238.9759873124</v>
      </c>
      <c r="M39" s="6"/>
      <c r="N39" s="7"/>
      <c r="O39" s="7">
        <f t="shared" si="4"/>
        <v>22.467896410830644</v>
      </c>
      <c r="P39" s="7">
        <f t="shared" si="5"/>
        <v>22.66751990363441</v>
      </c>
      <c r="Q39" s="7">
        <f t="shared" si="6"/>
        <v>22.567487434034383</v>
      </c>
      <c r="R39" s="7"/>
      <c r="S39" s="7">
        <f t="shared" si="0"/>
        <v>24.408232490828123</v>
      </c>
      <c r="T39" s="7">
        <f t="shared" si="0"/>
        <v>22.497561977108248</v>
      </c>
      <c r="U39" s="7">
        <f t="shared" si="0"/>
        <v>39.790215366325725</v>
      </c>
      <c r="V39" s="7">
        <f t="shared" si="0"/>
        <v>45.225862505387454</v>
      </c>
      <c r="W39" s="7">
        <f t="shared" si="1"/>
        <v>42.421065630382294</v>
      </c>
      <c r="X39" s="7"/>
    </row>
    <row r="40" spans="1:24" ht="15">
      <c r="A40" s="12">
        <v>22678</v>
      </c>
      <c r="D40">
        <v>3030.76</v>
      </c>
      <c r="E40">
        <v>3024.87</v>
      </c>
      <c r="F40">
        <f t="shared" si="2"/>
        <v>3027.8135677746077</v>
      </c>
      <c r="H40" s="5">
        <v>24.9241</v>
      </c>
      <c r="I40">
        <v>2203.2</v>
      </c>
      <c r="J40" s="6">
        <v>55187</v>
      </c>
      <c r="K40" s="6">
        <v>66538</v>
      </c>
      <c r="L40" s="6">
        <f t="shared" si="3"/>
        <v>60597.29866916512</v>
      </c>
      <c r="M40" s="6"/>
      <c r="N40" s="7"/>
      <c r="O40" s="7">
        <f t="shared" si="4"/>
        <v>22.5645347659833</v>
      </c>
      <c r="P40" s="7">
        <f t="shared" si="5"/>
        <v>22.772919764356025</v>
      </c>
      <c r="Q40" s="7">
        <f t="shared" si="6"/>
        <v>22.668487813388868</v>
      </c>
      <c r="R40" s="7"/>
      <c r="S40" s="7">
        <f t="shared" si="0"/>
        <v>24.80745534496796</v>
      </c>
      <c r="T40" s="7">
        <f t="shared" si="0"/>
        <v>22.616640147821176</v>
      </c>
      <c r="U40" s="7">
        <f t="shared" si="0"/>
        <v>40.00478430747149</v>
      </c>
      <c r="V40" s="7">
        <f t="shared" si="0"/>
        <v>45.52003447969187</v>
      </c>
      <c r="W40" s="7">
        <f t="shared" si="1"/>
        <v>42.67340109516394</v>
      </c>
      <c r="X40" s="7"/>
    </row>
    <row r="41" spans="1:24" ht="15">
      <c r="A41" s="12">
        <v>22706</v>
      </c>
      <c r="D41">
        <v>3045.39</v>
      </c>
      <c r="E41">
        <v>3041.35</v>
      </c>
      <c r="F41">
        <f t="shared" si="2"/>
        <v>3043.369329624651</v>
      </c>
      <c r="H41" s="5">
        <v>25.0578</v>
      </c>
      <c r="I41">
        <v>2218.1</v>
      </c>
      <c r="J41" s="6">
        <v>55276</v>
      </c>
      <c r="K41" s="6">
        <v>66493</v>
      </c>
      <c r="L41" s="6">
        <f t="shared" si="3"/>
        <v>60625.63045445383</v>
      </c>
      <c r="M41" s="6"/>
      <c r="N41" s="7"/>
      <c r="O41" s="7">
        <f t="shared" si="4"/>
        <v>22.6734576578079</v>
      </c>
      <c r="P41" s="7">
        <f t="shared" si="5"/>
        <v>22.896990457548323</v>
      </c>
      <c r="Q41" s="7">
        <f t="shared" si="6"/>
        <v>22.78494993697492</v>
      </c>
      <c r="R41" s="7"/>
      <c r="S41" s="7">
        <f t="shared" si="0"/>
        <v>24.940529629681237</v>
      </c>
      <c r="T41" s="7">
        <f t="shared" si="0"/>
        <v>22.769594005030026</v>
      </c>
      <c r="U41" s="7">
        <f t="shared" si="0"/>
        <v>40.06929996882951</v>
      </c>
      <c r="V41" s="7">
        <f t="shared" si="0"/>
        <v>45.48924904052048</v>
      </c>
      <c r="W41" s="7">
        <f t="shared" si="1"/>
        <v>42.69335270462376</v>
      </c>
      <c r="X41" s="7"/>
    </row>
    <row r="42" spans="1:24" ht="15">
      <c r="A42" s="12">
        <v>22737</v>
      </c>
      <c r="D42">
        <v>3032.01</v>
      </c>
      <c r="E42">
        <v>3052.39</v>
      </c>
      <c r="F42">
        <f t="shared" si="2"/>
        <v>3042.1829339965734</v>
      </c>
      <c r="H42" s="5">
        <v>25.1113</v>
      </c>
      <c r="I42">
        <v>2231.8</v>
      </c>
      <c r="J42" s="6">
        <v>55601</v>
      </c>
      <c r="K42" s="6">
        <v>66372</v>
      </c>
      <c r="L42" s="6">
        <f t="shared" si="3"/>
        <v>60748.24748089446</v>
      </c>
      <c r="M42" s="6"/>
      <c r="N42" s="7"/>
      <c r="O42" s="7">
        <f t="shared" si="4"/>
        <v>22.573841233159015</v>
      </c>
      <c r="P42" s="7">
        <f t="shared" si="5"/>
        <v>22.980105776288795</v>
      </c>
      <c r="Q42" s="7">
        <f t="shared" si="6"/>
        <v>22.776067687709915</v>
      </c>
      <c r="R42" s="7"/>
      <c r="S42" s="7">
        <f t="shared" si="0"/>
        <v>24.993779249966654</v>
      </c>
      <c r="T42" s="7">
        <f t="shared" si="0"/>
        <v>22.910229430785815</v>
      </c>
      <c r="U42" s="7">
        <f t="shared" si="0"/>
        <v>40.30489086704699</v>
      </c>
      <c r="V42" s="7">
        <f t="shared" si="0"/>
        <v>45.406470415192956</v>
      </c>
      <c r="W42" s="7">
        <f t="shared" si="1"/>
        <v>42.7797011997764</v>
      </c>
      <c r="X42" s="7"/>
    </row>
    <row r="43" spans="1:24" ht="15">
      <c r="A43" s="12">
        <v>22767</v>
      </c>
      <c r="D43">
        <v>3079.06</v>
      </c>
      <c r="E43">
        <v>3054.33</v>
      </c>
      <c r="F43">
        <f t="shared" si="2"/>
        <v>3066.6700718857905</v>
      </c>
      <c r="H43" s="5">
        <v>25.0845</v>
      </c>
      <c r="I43">
        <v>2234.7</v>
      </c>
      <c r="J43" s="6">
        <v>55626</v>
      </c>
      <c r="K43" s="6">
        <v>66688</v>
      </c>
      <c r="L43" s="6">
        <f t="shared" si="3"/>
        <v>60906.37641495347</v>
      </c>
      <c r="M43" s="6"/>
      <c r="N43" s="7"/>
      <c r="O43" s="7">
        <f t="shared" si="4"/>
        <v>22.92413665765304</v>
      </c>
      <c r="P43" s="7">
        <f t="shared" si="5"/>
        <v>22.994711185560217</v>
      </c>
      <c r="Q43" s="7">
        <f t="shared" si="6"/>
        <v>22.959396804381544</v>
      </c>
      <c r="R43" s="7"/>
      <c r="S43" s="7">
        <f t="shared" si="0"/>
        <v>24.967104673823677</v>
      </c>
      <c r="T43" s="7">
        <f t="shared" si="0"/>
        <v>22.939998973464043</v>
      </c>
      <c r="U43" s="7">
        <f t="shared" si="0"/>
        <v>40.32301324383295</v>
      </c>
      <c r="V43" s="7">
        <f t="shared" si="0"/>
        <v>45.62265261026318</v>
      </c>
      <c r="W43" s="7">
        <f t="shared" si="1"/>
        <v>42.89105763935453</v>
      </c>
      <c r="X43" s="7"/>
    </row>
    <row r="44" spans="1:24" ht="15">
      <c r="A44" s="12">
        <v>22798</v>
      </c>
      <c r="D44">
        <v>3082.25</v>
      </c>
      <c r="E44">
        <v>3063.5</v>
      </c>
      <c r="F44">
        <f t="shared" si="2"/>
        <v>3072.8606989253517</v>
      </c>
      <c r="H44" s="5">
        <v>25.0311</v>
      </c>
      <c r="I44">
        <v>2240</v>
      </c>
      <c r="J44" s="6">
        <v>55644</v>
      </c>
      <c r="K44" s="6">
        <v>66670</v>
      </c>
      <c r="L44" s="6">
        <f t="shared" si="3"/>
        <v>60908.00834044732</v>
      </c>
      <c r="M44" s="6"/>
      <c r="N44" s="7"/>
      <c r="O44" s="7">
        <f t="shared" si="4"/>
        <v>22.947886761885474</v>
      </c>
      <c r="P44" s="7">
        <f t="shared" si="5"/>
        <v>23.063748094332876</v>
      </c>
      <c r="Q44" s="7">
        <f t="shared" si="6"/>
        <v>23.005744490744107</v>
      </c>
      <c r="R44" s="7"/>
      <c r="S44" s="7">
        <f t="shared" si="0"/>
        <v>24.913954585538793</v>
      </c>
      <c r="T44" s="7">
        <f t="shared" si="0"/>
        <v>22.994405379048402</v>
      </c>
      <c r="U44" s="7">
        <f t="shared" si="0"/>
        <v>40.336061355118844</v>
      </c>
      <c r="V44" s="7">
        <f t="shared" si="0"/>
        <v>45.610338434594624</v>
      </c>
      <c r="W44" s="7">
        <f t="shared" si="1"/>
        <v>42.892206862384036</v>
      </c>
      <c r="X44" s="7"/>
    </row>
    <row r="45" spans="1:24" ht="15">
      <c r="A45" s="12">
        <v>22828</v>
      </c>
      <c r="D45">
        <v>3078.03</v>
      </c>
      <c r="E45">
        <v>3077.27</v>
      </c>
      <c r="F45">
        <f t="shared" si="2"/>
        <v>3077.6499765405424</v>
      </c>
      <c r="H45" s="5">
        <v>25.2717</v>
      </c>
      <c r="I45">
        <v>2249.8</v>
      </c>
      <c r="J45" s="6">
        <v>55746</v>
      </c>
      <c r="K45" s="6">
        <v>66483</v>
      </c>
      <c r="L45" s="6">
        <f t="shared" si="3"/>
        <v>60878.24995842111</v>
      </c>
      <c r="M45" s="6"/>
      <c r="N45" s="7"/>
      <c r="O45" s="7">
        <f t="shared" si="4"/>
        <v>22.916468128700252</v>
      </c>
      <c r="P45" s="7">
        <f t="shared" si="5"/>
        <v>23.16741638591406</v>
      </c>
      <c r="Q45" s="7">
        <f t="shared" si="6"/>
        <v>23.041600622181775</v>
      </c>
      <c r="R45" s="7"/>
      <c r="S45" s="7">
        <f t="shared" si="0"/>
        <v>25.153428578822375</v>
      </c>
      <c r="T45" s="7">
        <f t="shared" si="0"/>
        <v>23.09500590258174</v>
      </c>
      <c r="U45" s="7">
        <f t="shared" si="0"/>
        <v>40.410000652405564</v>
      </c>
      <c r="V45" s="7">
        <f t="shared" si="0"/>
        <v>45.48240783181573</v>
      </c>
      <c r="W45" s="7">
        <f t="shared" si="1"/>
        <v>42.87125062505932</v>
      </c>
      <c r="X45" s="7"/>
    </row>
    <row r="46" spans="1:24" ht="15">
      <c r="A46" s="12">
        <v>22859</v>
      </c>
      <c r="D46">
        <v>3092.16</v>
      </c>
      <c r="E46">
        <v>3085.24</v>
      </c>
      <c r="F46">
        <f t="shared" si="2"/>
        <v>3088.6980620319623</v>
      </c>
      <c r="H46" s="5">
        <v>25.2985</v>
      </c>
      <c r="I46">
        <v>2251.8</v>
      </c>
      <c r="J46" s="6">
        <v>55838</v>
      </c>
      <c r="K46" s="6">
        <v>66968</v>
      </c>
      <c r="L46" s="6">
        <f t="shared" si="3"/>
        <v>61150.29995020466</v>
      </c>
      <c r="M46" s="6"/>
      <c r="N46" s="7"/>
      <c r="O46" s="7">
        <f t="shared" si="4"/>
        <v>23.021668433654565</v>
      </c>
      <c r="P46" s="7">
        <f t="shared" si="5"/>
        <v>23.227419020910578</v>
      </c>
      <c r="Q46" s="7">
        <f t="shared" si="6"/>
        <v>23.124314892964176</v>
      </c>
      <c r="R46" s="7"/>
      <c r="S46" s="7">
        <f t="shared" si="0"/>
        <v>25.18010315496535</v>
      </c>
      <c r="T46" s="7">
        <f t="shared" si="0"/>
        <v>23.115536621670177</v>
      </c>
      <c r="U46" s="7">
        <f t="shared" si="0"/>
        <v>40.4766909989779</v>
      </c>
      <c r="V46" s="7">
        <f t="shared" si="0"/>
        <v>45.81420645399629</v>
      </c>
      <c r="W46" s="7">
        <f t="shared" si="1"/>
        <v>43.062831746202974</v>
      </c>
      <c r="X46" s="7"/>
    </row>
    <row r="47" spans="1:24" ht="15">
      <c r="A47" s="12">
        <v>22890</v>
      </c>
      <c r="D47">
        <v>3109.97</v>
      </c>
      <c r="E47">
        <v>3092.57</v>
      </c>
      <c r="F47">
        <f t="shared" si="2"/>
        <v>3101.2577969107956</v>
      </c>
      <c r="H47" s="5">
        <v>25.459</v>
      </c>
      <c r="I47">
        <v>2254.5</v>
      </c>
      <c r="J47" s="6">
        <v>55977</v>
      </c>
      <c r="K47" s="6">
        <v>67192</v>
      </c>
      <c r="L47" s="6">
        <f t="shared" si="3"/>
        <v>61328.676685544095</v>
      </c>
      <c r="M47" s="6"/>
      <c r="N47" s="7"/>
      <c r="O47" s="7">
        <f t="shared" si="4"/>
        <v>23.154266977974196</v>
      </c>
      <c r="P47" s="7">
        <f t="shared" si="5"/>
        <v>23.282603376559823</v>
      </c>
      <c r="Q47" s="7">
        <f t="shared" si="6"/>
        <v>23.2183465070868</v>
      </c>
      <c r="R47" s="7"/>
      <c r="S47" s="7">
        <f t="shared" si="0"/>
        <v>25.339852015821606</v>
      </c>
      <c r="T47" s="7">
        <f t="shared" si="0"/>
        <v>23.143253092439565</v>
      </c>
      <c r="U47" s="7">
        <f t="shared" si="0"/>
        <v>40.57745141390784</v>
      </c>
      <c r="V47" s="7">
        <f t="shared" si="0"/>
        <v>45.967449528982776</v>
      </c>
      <c r="W47" s="7">
        <f t="shared" si="1"/>
        <v>43.18844694919648</v>
      </c>
      <c r="X47" s="7"/>
    </row>
    <row r="48" spans="1:24" ht="15">
      <c r="A48" s="12">
        <v>22920</v>
      </c>
      <c r="D48">
        <v>3092.61</v>
      </c>
      <c r="E48">
        <v>3099.24</v>
      </c>
      <c r="F48">
        <f t="shared" si="2"/>
        <v>3095.9232252108577</v>
      </c>
      <c r="H48" s="5">
        <v>25.4857</v>
      </c>
      <c r="I48">
        <v>2259.9</v>
      </c>
      <c r="J48" s="6">
        <v>56041</v>
      </c>
      <c r="K48" s="6">
        <v>67114</v>
      </c>
      <c r="L48" s="6">
        <f t="shared" si="3"/>
        <v>61328.09856827456</v>
      </c>
      <c r="M48" s="6"/>
      <c r="N48" s="7"/>
      <c r="O48" s="7">
        <f t="shared" si="4"/>
        <v>23.025018761837828</v>
      </c>
      <c r="P48" s="7">
        <f t="shared" si="5"/>
        <v>23.332818881632193</v>
      </c>
      <c r="Q48" s="7">
        <f t="shared" si="6"/>
        <v>23.17840789433444</v>
      </c>
      <c r="R48" s="7"/>
      <c r="S48" s="7">
        <f t="shared" si="0"/>
        <v>25.366427059964046</v>
      </c>
      <c r="T48" s="7">
        <f t="shared" si="0"/>
        <v>23.19868603397834</v>
      </c>
      <c r="U48" s="7">
        <f t="shared" si="0"/>
        <v>40.62384469847989</v>
      </c>
      <c r="V48" s="7">
        <f t="shared" si="0"/>
        <v>45.914088101085696</v>
      </c>
      <c r="W48" s="7">
        <f t="shared" si="1"/>
        <v>43.188039831541666</v>
      </c>
      <c r="X48" s="7"/>
    </row>
    <row r="49" spans="1:24" ht="15">
      <c r="A49" s="12">
        <v>22951</v>
      </c>
      <c r="D49">
        <v>3092.17</v>
      </c>
      <c r="E49">
        <v>3116.62</v>
      </c>
      <c r="F49">
        <f t="shared" si="2"/>
        <v>3104.370929093365</v>
      </c>
      <c r="H49" s="5">
        <v>25.5927</v>
      </c>
      <c r="I49">
        <v>2272.5</v>
      </c>
      <c r="J49" s="6">
        <v>56055</v>
      </c>
      <c r="K49" s="6">
        <v>66847</v>
      </c>
      <c r="L49" s="6">
        <f t="shared" si="3"/>
        <v>61213.63071244835</v>
      </c>
      <c r="M49" s="6"/>
      <c r="N49" s="7"/>
      <c r="O49" s="7">
        <f t="shared" si="4"/>
        <v>23.021742885391973</v>
      </c>
      <c r="P49" s="7">
        <f t="shared" si="5"/>
        <v>23.463665280156594</v>
      </c>
      <c r="Q49" s="7">
        <f t="shared" si="6"/>
        <v>23.241653754168695</v>
      </c>
      <c r="R49" s="7"/>
      <c r="S49" s="7">
        <f t="shared" si="0"/>
        <v>25.47292630053488</v>
      </c>
      <c r="T49" s="7">
        <f t="shared" si="0"/>
        <v>23.328029564235486</v>
      </c>
      <c r="U49" s="7">
        <f t="shared" si="0"/>
        <v>40.63399322948003</v>
      </c>
      <c r="V49" s="7">
        <f t="shared" si="0"/>
        <v>45.73142782866877</v>
      </c>
      <c r="W49" s="7">
        <f t="shared" si="1"/>
        <v>43.10743008768421</v>
      </c>
      <c r="X49" s="7"/>
    </row>
    <row r="50" spans="1:24" ht="15">
      <c r="A50" s="12">
        <v>22981</v>
      </c>
      <c r="D50">
        <v>3118.12</v>
      </c>
      <c r="E50">
        <v>3127.77</v>
      </c>
      <c r="F50">
        <f t="shared" si="2"/>
        <v>3122.9412726466694</v>
      </c>
      <c r="H50" s="5">
        <v>25.5927</v>
      </c>
      <c r="I50">
        <v>2283.6</v>
      </c>
      <c r="J50" s="6">
        <v>56027</v>
      </c>
      <c r="K50" s="6">
        <v>66947</v>
      </c>
      <c r="L50" s="6">
        <f t="shared" si="3"/>
        <v>61244.09823811597</v>
      </c>
      <c r="M50" s="6"/>
      <c r="N50" s="7"/>
      <c r="O50" s="7">
        <f t="shared" si="4"/>
        <v>23.214945143959877</v>
      </c>
      <c r="P50" s="7">
        <f t="shared" si="5"/>
        <v>23.54760874065988</v>
      </c>
      <c r="Q50" s="7">
        <f t="shared" si="6"/>
        <v>23.38068530188645</v>
      </c>
      <c r="R50" s="7"/>
      <c r="S50" s="7">
        <f t="shared" si="0"/>
        <v>25.47292630053488</v>
      </c>
      <c r="T50" s="7">
        <f t="shared" si="0"/>
        <v>23.441975055176307</v>
      </c>
      <c r="U50" s="7">
        <f t="shared" si="0"/>
        <v>40.61369616747976</v>
      </c>
      <c r="V50" s="7">
        <f t="shared" si="0"/>
        <v>45.799839915716305</v>
      </c>
      <c r="W50" s="7">
        <f t="shared" si="1"/>
        <v>43.12888571312866</v>
      </c>
      <c r="X50" s="7"/>
    </row>
    <row r="51" spans="1:24" ht="15">
      <c r="A51" s="12">
        <v>23012</v>
      </c>
      <c r="D51">
        <v>3136.42</v>
      </c>
      <c r="E51">
        <v>3135.47</v>
      </c>
      <c r="F51">
        <f t="shared" si="2"/>
        <v>3135.944964025995</v>
      </c>
      <c r="H51" s="5">
        <v>25.7799</v>
      </c>
      <c r="I51">
        <v>2277.8</v>
      </c>
      <c r="J51" s="6">
        <v>56116</v>
      </c>
      <c r="K51" s="6">
        <v>67072</v>
      </c>
      <c r="L51" s="6">
        <f t="shared" si="3"/>
        <v>61349.91729415778</v>
      </c>
      <c r="M51" s="6"/>
      <c r="N51" s="7"/>
      <c r="O51" s="7">
        <f t="shared" si="4"/>
        <v>23.35119182341239</v>
      </c>
      <c r="P51" s="7">
        <f t="shared" si="5"/>
        <v>23.605578664056765</v>
      </c>
      <c r="Q51" s="7">
        <f t="shared" si="6"/>
        <v>23.478040708011395</v>
      </c>
      <c r="R51" s="7"/>
      <c r="S51" s="7">
        <f t="shared" si="0"/>
        <v>25.659250205533578</v>
      </c>
      <c r="T51" s="7">
        <f t="shared" si="0"/>
        <v>23.382435969819845</v>
      </c>
      <c r="U51" s="7">
        <f t="shared" si="0"/>
        <v>40.678211828837775</v>
      </c>
      <c r="V51" s="7">
        <f t="shared" si="0"/>
        <v>45.88535502452573</v>
      </c>
      <c r="W51" s="7">
        <f t="shared" si="1"/>
        <v>43.203404860370476</v>
      </c>
      <c r="X51" s="7"/>
    </row>
    <row r="52" spans="1:24" ht="15">
      <c r="A52" s="12">
        <v>23043</v>
      </c>
      <c r="D52">
        <v>3143.47</v>
      </c>
      <c r="E52">
        <v>3145.55</v>
      </c>
      <c r="F52">
        <f t="shared" si="2"/>
        <v>3144.509828017715</v>
      </c>
      <c r="H52" s="5">
        <v>26.0741</v>
      </c>
      <c r="I52">
        <v>2283.3</v>
      </c>
      <c r="J52" s="6">
        <v>56231</v>
      </c>
      <c r="K52" s="6">
        <v>67024</v>
      </c>
      <c r="L52" s="6">
        <f t="shared" si="3"/>
        <v>61390.76920840787</v>
      </c>
      <c r="M52" s="6"/>
      <c r="N52" s="7"/>
      <c r="O52" s="7">
        <f t="shared" si="4"/>
        <v>23.40368029828344</v>
      </c>
      <c r="P52" s="7">
        <f t="shared" si="5"/>
        <v>23.681466563776326</v>
      </c>
      <c r="Q52" s="7">
        <f t="shared" si="6"/>
        <v>23.54216371647071</v>
      </c>
      <c r="R52" s="7"/>
      <c r="S52" s="7">
        <f t="shared" si="0"/>
        <v>25.95207335110311</v>
      </c>
      <c r="T52" s="7">
        <f t="shared" si="0"/>
        <v>23.438895447313044</v>
      </c>
      <c r="U52" s="7">
        <f t="shared" si="0"/>
        <v>40.76157476205319</v>
      </c>
      <c r="V52" s="7">
        <f t="shared" si="0"/>
        <v>45.85251722274292</v>
      </c>
      <c r="W52" s="7">
        <f t="shared" si="1"/>
        <v>43.23217330649903</v>
      </c>
      <c r="X52" s="7"/>
    </row>
    <row r="53" spans="1:24" ht="15">
      <c r="A53" s="12">
        <v>23071</v>
      </c>
      <c r="D53">
        <v>3143.44</v>
      </c>
      <c r="E53">
        <v>3161.64</v>
      </c>
      <c r="F53">
        <f t="shared" si="2"/>
        <v>3152.5268661186697</v>
      </c>
      <c r="H53" s="5">
        <v>26.2345</v>
      </c>
      <c r="I53">
        <v>2292.7</v>
      </c>
      <c r="J53" s="6">
        <v>56322</v>
      </c>
      <c r="K53" s="6">
        <v>67351</v>
      </c>
      <c r="L53" s="6">
        <f t="shared" si="3"/>
        <v>61590.12113967629</v>
      </c>
      <c r="M53" s="6"/>
      <c r="N53" s="7"/>
      <c r="O53" s="7">
        <f t="shared" si="4"/>
        <v>23.403456943071223</v>
      </c>
      <c r="P53" s="7">
        <f t="shared" si="5"/>
        <v>23.80260111799138</v>
      </c>
      <c r="Q53" s="7">
        <f t="shared" si="6"/>
        <v>23.602185288612795</v>
      </c>
      <c r="R53" s="7"/>
      <c r="S53" s="7">
        <f t="shared" si="0"/>
        <v>26.11172267995883</v>
      </c>
      <c r="T53" s="7">
        <f t="shared" si="0"/>
        <v>23.53538982702869</v>
      </c>
      <c r="U53" s="7">
        <f t="shared" si="0"/>
        <v>40.82754021355409</v>
      </c>
      <c r="V53" s="7">
        <f t="shared" si="0"/>
        <v>46.076224747388366</v>
      </c>
      <c r="W53" s="7">
        <f t="shared" si="1"/>
        <v>43.37255951362283</v>
      </c>
      <c r="X53" s="7"/>
    </row>
    <row r="54" spans="1:24" ht="15">
      <c r="A54" s="12">
        <v>23102</v>
      </c>
      <c r="D54">
        <v>3151.48</v>
      </c>
      <c r="E54">
        <v>3176.39</v>
      </c>
      <c r="F54">
        <f t="shared" si="2"/>
        <v>3163.9104850169197</v>
      </c>
      <c r="H54" s="5">
        <v>26.4752</v>
      </c>
      <c r="I54">
        <v>2300.6</v>
      </c>
      <c r="J54" s="6">
        <v>56580</v>
      </c>
      <c r="K54" s="6">
        <v>67642</v>
      </c>
      <c r="L54" s="6">
        <f t="shared" si="3"/>
        <v>61864.24136769156</v>
      </c>
      <c r="M54" s="6"/>
      <c r="N54" s="7"/>
      <c r="O54" s="7">
        <f t="shared" si="4"/>
        <v>23.46331613994544</v>
      </c>
      <c r="P54" s="7">
        <f t="shared" si="5"/>
        <v>23.91364739982308</v>
      </c>
      <c r="Q54" s="7">
        <f t="shared" si="6"/>
        <v>23.68741161463686</v>
      </c>
      <c r="R54" s="7"/>
      <c r="S54" s="7">
        <f t="shared" si="0"/>
        <v>26.351296205242946</v>
      </c>
      <c r="T54" s="7">
        <f t="shared" si="0"/>
        <v>23.616486167428015</v>
      </c>
      <c r="U54" s="7">
        <f t="shared" si="0"/>
        <v>41.0145631419852</v>
      </c>
      <c r="V54" s="7">
        <f t="shared" si="0"/>
        <v>46.27530392069671</v>
      </c>
      <c r="W54" s="7">
        <f t="shared" si="1"/>
        <v>43.56559852188387</v>
      </c>
      <c r="X54" s="7"/>
    </row>
    <row r="55" spans="1:24" ht="15">
      <c r="A55" s="12">
        <v>23132</v>
      </c>
      <c r="D55">
        <v>3181.63</v>
      </c>
      <c r="E55">
        <v>3192.48</v>
      </c>
      <c r="F55">
        <f t="shared" si="2"/>
        <v>3187.0503827834286</v>
      </c>
      <c r="H55" s="5">
        <v>26.7961</v>
      </c>
      <c r="I55">
        <v>2309.4</v>
      </c>
      <c r="J55" s="6">
        <v>56616</v>
      </c>
      <c r="K55" s="6">
        <v>67615</v>
      </c>
      <c r="L55" s="6">
        <f t="shared" si="3"/>
        <v>61871.567298719696</v>
      </c>
      <c r="M55" s="6"/>
      <c r="N55" s="7"/>
      <c r="O55" s="7">
        <f t="shared" si="4"/>
        <v>23.68778812822376</v>
      </c>
      <c r="P55" s="7">
        <f t="shared" si="5"/>
        <v>24.03478195403813</v>
      </c>
      <c r="Q55" s="7">
        <f t="shared" si="6"/>
        <v>23.860654279279753</v>
      </c>
      <c r="R55" s="7"/>
      <c r="S55" s="7">
        <f t="shared" si="0"/>
        <v>26.670694394954918</v>
      </c>
      <c r="T55" s="7">
        <f t="shared" si="0"/>
        <v>23.70682133141713</v>
      </c>
      <c r="U55" s="7">
        <f t="shared" si="0"/>
        <v>41.04065936455698</v>
      </c>
      <c r="V55" s="7">
        <f t="shared" si="0"/>
        <v>46.256832657193875</v>
      </c>
      <c r="W55" s="7">
        <f t="shared" si="1"/>
        <v>43.57075753721995</v>
      </c>
      <c r="X55" s="7"/>
    </row>
    <row r="56" spans="1:24" ht="15">
      <c r="A56" s="12">
        <v>23163</v>
      </c>
      <c r="D56">
        <v>3206.92</v>
      </c>
      <c r="E56">
        <v>3214.98</v>
      </c>
      <c r="F56">
        <f t="shared" si="2"/>
        <v>3210.947471012256</v>
      </c>
      <c r="H56" s="5">
        <v>26.8763</v>
      </c>
      <c r="I56">
        <v>2323.3</v>
      </c>
      <c r="J56" s="6">
        <v>56658</v>
      </c>
      <c r="K56" s="6">
        <v>67649</v>
      </c>
      <c r="L56" s="6">
        <f t="shared" si="3"/>
        <v>61910.072217693305</v>
      </c>
      <c r="M56" s="6"/>
      <c r="N56" s="7"/>
      <c r="O56" s="7">
        <f t="shared" si="4"/>
        <v>23.876076572122887</v>
      </c>
      <c r="P56" s="7">
        <f t="shared" si="5"/>
        <v>24.204174587340724</v>
      </c>
      <c r="Q56" s="7">
        <f t="shared" si="6"/>
        <v>24.039565840762975</v>
      </c>
      <c r="R56" s="7"/>
      <c r="S56" s="7">
        <f t="shared" si="0"/>
        <v>26.750519059382782</v>
      </c>
      <c r="T56" s="7">
        <f t="shared" si="0"/>
        <v>23.849509829081768</v>
      </c>
      <c r="U56" s="7">
        <f t="shared" si="0"/>
        <v>41.071104957557395</v>
      </c>
      <c r="V56" s="7">
        <f t="shared" si="0"/>
        <v>46.280092766790034</v>
      </c>
      <c r="W56" s="7">
        <f t="shared" si="1"/>
        <v>43.59787319893399</v>
      </c>
      <c r="X56" s="7"/>
    </row>
    <row r="57" spans="1:24" ht="15">
      <c r="A57" s="12">
        <v>23193</v>
      </c>
      <c r="D57">
        <v>3227.93</v>
      </c>
      <c r="E57">
        <v>3222.68</v>
      </c>
      <c r="F57">
        <f t="shared" si="2"/>
        <v>3225.3039317868943</v>
      </c>
      <c r="H57" s="5">
        <v>26.7693</v>
      </c>
      <c r="I57">
        <v>2324</v>
      </c>
      <c r="J57" s="6">
        <v>56795</v>
      </c>
      <c r="K57" s="6">
        <v>67905</v>
      </c>
      <c r="L57" s="6">
        <f t="shared" si="3"/>
        <v>62102.048879243914</v>
      </c>
      <c r="M57" s="6"/>
      <c r="N57" s="7"/>
      <c r="O57" s="7">
        <f t="shared" si="4"/>
        <v>24.032499672412353</v>
      </c>
      <c r="P57" s="7">
        <f t="shared" si="5"/>
        <v>24.26214451073761</v>
      </c>
      <c r="Q57" s="7">
        <f t="shared" si="6"/>
        <v>24.1470490952067</v>
      </c>
      <c r="R57" s="7"/>
      <c r="S57" s="7">
        <f t="shared" si="0"/>
        <v>26.644019818811948</v>
      </c>
      <c r="T57" s="7">
        <f t="shared" si="0"/>
        <v>23.856695580762715</v>
      </c>
      <c r="U57" s="7">
        <f t="shared" si="0"/>
        <v>41.170415582344454</v>
      </c>
      <c r="V57" s="7">
        <f t="shared" si="0"/>
        <v>46.455227709631735</v>
      </c>
      <c r="W57" s="7">
        <f t="shared" si="1"/>
        <v>43.73306564577862</v>
      </c>
      <c r="X57" s="7"/>
    </row>
    <row r="58" spans="1:24" ht="15">
      <c r="A58" s="12">
        <v>23224</v>
      </c>
      <c r="D58">
        <v>3238.88</v>
      </c>
      <c r="E58">
        <v>3236.58</v>
      </c>
      <c r="F58">
        <f t="shared" si="2"/>
        <v>3237.7297957673986</v>
      </c>
      <c r="H58" s="5">
        <v>26.8228</v>
      </c>
      <c r="I58">
        <v>2333.2</v>
      </c>
      <c r="J58" s="6">
        <v>56910</v>
      </c>
      <c r="K58" s="6">
        <v>67908</v>
      </c>
      <c r="L58" s="6">
        <f t="shared" si="3"/>
        <v>62166.2631979758</v>
      </c>
      <c r="M58" s="6"/>
      <c r="N58" s="7"/>
      <c r="O58" s="7">
        <f t="shared" si="4"/>
        <v>24.114024324871643</v>
      </c>
      <c r="P58" s="7">
        <f t="shared" si="5"/>
        <v>24.366791515311213</v>
      </c>
      <c r="Q58" s="7">
        <f t="shared" si="6"/>
        <v>24.240078451178547</v>
      </c>
      <c r="R58" s="7"/>
      <c r="S58" s="7">
        <f t="shared" si="0"/>
        <v>26.697269439097365</v>
      </c>
      <c r="T58" s="7">
        <f t="shared" si="0"/>
        <v>23.951136888569522</v>
      </c>
      <c r="U58" s="7">
        <f t="shared" si="0"/>
        <v>41.25377851555987</v>
      </c>
      <c r="V58" s="7">
        <f t="shared" si="0"/>
        <v>46.457280072243165</v>
      </c>
      <c r="W58" s="7">
        <f t="shared" si="1"/>
        <v>43.77828619916103</v>
      </c>
      <c r="X58" s="7"/>
    </row>
    <row r="59" spans="1:24" ht="15">
      <c r="A59" s="12">
        <v>23255</v>
      </c>
      <c r="D59">
        <v>3255.11</v>
      </c>
      <c r="E59">
        <v>3250.27</v>
      </c>
      <c r="F59">
        <f t="shared" si="2"/>
        <v>3252.6890997603814</v>
      </c>
      <c r="H59" s="5">
        <v>27.0902</v>
      </c>
      <c r="I59">
        <v>2348.8</v>
      </c>
      <c r="J59" s="6">
        <v>57078</v>
      </c>
      <c r="K59" s="6">
        <v>68174</v>
      </c>
      <c r="L59" s="6">
        <f t="shared" si="3"/>
        <v>62379.76893192215</v>
      </c>
      <c r="M59" s="6"/>
      <c r="N59" s="7"/>
      <c r="O59" s="7">
        <f t="shared" si="4"/>
        <v>24.234859494681167</v>
      </c>
      <c r="P59" s="7">
        <f t="shared" si="5"/>
        <v>24.46985752197399</v>
      </c>
      <c r="Q59" s="7">
        <f t="shared" si="6"/>
        <v>24.352075043000067</v>
      </c>
      <c r="R59" s="7"/>
      <c r="S59" s="7">
        <f t="shared" si="0"/>
        <v>26.96341800852392</v>
      </c>
      <c r="T59" s="7">
        <f t="shared" si="0"/>
        <v>24.111276497459325</v>
      </c>
      <c r="U59" s="7">
        <f t="shared" si="0"/>
        <v>41.37556088756153</v>
      </c>
      <c r="V59" s="7">
        <f t="shared" si="0"/>
        <v>46.63925622378962</v>
      </c>
      <c r="W59" s="7">
        <f t="shared" si="1"/>
        <v>43.9286396971041</v>
      </c>
      <c r="X59" s="7"/>
    </row>
    <row r="60" spans="1:24" ht="15">
      <c r="A60" s="12">
        <v>23285</v>
      </c>
      <c r="D60">
        <v>3270.17</v>
      </c>
      <c r="E60">
        <v>3257.64</v>
      </c>
      <c r="F60">
        <f t="shared" si="2"/>
        <v>3263.898987223716</v>
      </c>
      <c r="H60" s="5">
        <v>27.2775</v>
      </c>
      <c r="I60">
        <v>2363</v>
      </c>
      <c r="J60" s="6">
        <v>57284</v>
      </c>
      <c r="K60" s="6">
        <v>68294</v>
      </c>
      <c r="L60" s="6">
        <f t="shared" si="3"/>
        <v>62547.210137623246</v>
      </c>
      <c r="M60" s="6"/>
      <c r="N60" s="7"/>
      <c r="O60" s="7">
        <f t="shared" si="4"/>
        <v>24.34698381121422</v>
      </c>
      <c r="P60" s="7">
        <f t="shared" si="5"/>
        <v>24.52534302008244</v>
      </c>
      <c r="Q60" s="7">
        <f t="shared" si="6"/>
        <v>24.43600068494071</v>
      </c>
      <c r="R60" s="7"/>
      <c r="S60" s="7">
        <f t="shared" si="0"/>
        <v>27.149841445523148</v>
      </c>
      <c r="T60" s="7">
        <f t="shared" si="0"/>
        <v>24.257044602987218</v>
      </c>
      <c r="U60" s="7">
        <f t="shared" si="0"/>
        <v>41.52488927227784</v>
      </c>
      <c r="V60" s="7">
        <f t="shared" si="0"/>
        <v>46.72135072824667</v>
      </c>
      <c r="W60" s="7">
        <f t="shared" si="1"/>
        <v>44.046553958757094</v>
      </c>
      <c r="X60" s="7"/>
    </row>
    <row r="61" spans="1:24" ht="15">
      <c r="A61" s="12">
        <v>23316</v>
      </c>
      <c r="D61">
        <v>3261.72</v>
      </c>
      <c r="E61">
        <v>3260.55</v>
      </c>
      <c r="F61">
        <f t="shared" si="2"/>
        <v>3261.1349475297707</v>
      </c>
      <c r="H61" s="5">
        <v>27.4112</v>
      </c>
      <c r="I61">
        <v>2367.7</v>
      </c>
      <c r="J61" s="6">
        <v>57255</v>
      </c>
      <c r="K61" s="6">
        <v>68267</v>
      </c>
      <c r="L61" s="6">
        <f t="shared" si="3"/>
        <v>62519.01378780699</v>
      </c>
      <c r="M61" s="6"/>
      <c r="N61" s="7"/>
      <c r="O61" s="7">
        <f t="shared" si="4"/>
        <v>24.284072093106364</v>
      </c>
      <c r="P61" s="7">
        <f t="shared" si="5"/>
        <v>24.547251133989576</v>
      </c>
      <c r="Q61" s="7">
        <f t="shared" si="6"/>
        <v>24.41530700657663</v>
      </c>
      <c r="R61" s="7"/>
      <c r="S61" s="7">
        <f t="shared" si="0"/>
        <v>27.28291573023643</v>
      </c>
      <c r="T61" s="7">
        <f t="shared" si="0"/>
        <v>24.305291792845043</v>
      </c>
      <c r="U61" s="7">
        <f t="shared" si="0"/>
        <v>41.50386731520612</v>
      </c>
      <c r="V61" s="7">
        <f t="shared" si="0"/>
        <v>46.70287946474383</v>
      </c>
      <c r="W61" s="7">
        <f t="shared" si="1"/>
        <v>44.026697724707816</v>
      </c>
      <c r="X61" s="7"/>
    </row>
    <row r="62" spans="1:24" ht="15">
      <c r="A62" s="12">
        <v>23346</v>
      </c>
      <c r="D62">
        <v>3264.19</v>
      </c>
      <c r="E62">
        <v>3283.45</v>
      </c>
      <c r="F62">
        <f t="shared" si="2"/>
        <v>3273.805836560867</v>
      </c>
      <c r="H62" s="5">
        <v>27.3577</v>
      </c>
      <c r="I62">
        <v>2384.4</v>
      </c>
      <c r="J62" s="6">
        <v>57360</v>
      </c>
      <c r="K62" s="6">
        <v>68213</v>
      </c>
      <c r="L62" s="6">
        <f t="shared" si="3"/>
        <v>62551.560172388985</v>
      </c>
      <c r="M62" s="6"/>
      <c r="N62" s="7"/>
      <c r="O62" s="7">
        <f t="shared" si="4"/>
        <v>24.302461672245585</v>
      </c>
      <c r="P62" s="7">
        <f t="shared" si="5"/>
        <v>24.71965519188421</v>
      </c>
      <c r="Q62" s="7">
        <f t="shared" si="6"/>
        <v>24.510170804217026</v>
      </c>
      <c r="R62" s="7"/>
      <c r="S62" s="7">
        <f t="shared" si="0"/>
        <v>27.229666109951012</v>
      </c>
      <c r="T62" s="7">
        <f t="shared" si="0"/>
        <v>24.476723297233484</v>
      </c>
      <c r="U62" s="7">
        <f t="shared" si="0"/>
        <v>41.57998129770716</v>
      </c>
      <c r="V62" s="7">
        <f t="shared" si="0"/>
        <v>46.66593693773816</v>
      </c>
      <c r="W62" s="7">
        <f t="shared" si="1"/>
        <v>44.04961730947426</v>
      </c>
      <c r="X62" s="7"/>
    </row>
    <row r="63" spans="1:26" ht="15">
      <c r="A63" s="12">
        <v>23377</v>
      </c>
      <c r="D63">
        <v>3334.19</v>
      </c>
      <c r="E63">
        <v>3297.49</v>
      </c>
      <c r="F63">
        <f t="shared" si="2"/>
        <v>3315.7892247698737</v>
      </c>
      <c r="H63" s="5">
        <v>27.5984</v>
      </c>
      <c r="I63">
        <v>2385.6</v>
      </c>
      <c r="J63" s="6">
        <v>57487</v>
      </c>
      <c r="K63" s="6">
        <v>68327</v>
      </c>
      <c r="L63" s="6">
        <f t="shared" si="3"/>
        <v>62673.0743541435</v>
      </c>
      <c r="M63" s="6"/>
      <c r="N63" s="7"/>
      <c r="O63" s="7">
        <f t="shared" si="4"/>
        <v>24.823623834085794</v>
      </c>
      <c r="P63" s="7">
        <f t="shared" si="5"/>
        <v>24.825356195065027</v>
      </c>
      <c r="Q63" s="7">
        <f t="shared" si="6"/>
        <v>24.82448999946395</v>
      </c>
      <c r="R63" s="7"/>
      <c r="S63" s="7">
        <f t="shared" si="0"/>
        <v>27.469239635235127</v>
      </c>
      <c r="T63" s="7">
        <f t="shared" si="0"/>
        <v>24.489041728686548</v>
      </c>
      <c r="U63" s="7">
        <f t="shared" si="0"/>
        <v>41.67204297177983</v>
      </c>
      <c r="V63" s="7">
        <f t="shared" si="0"/>
        <v>46.743926716972354</v>
      </c>
      <c r="W63" s="7">
        <f t="shared" si="1"/>
        <v>44.135189167141895</v>
      </c>
      <c r="X63" s="7"/>
      <c r="Y63" s="7"/>
      <c r="Z63" s="7"/>
    </row>
    <row r="64" spans="1:26" ht="15">
      <c r="A64" s="12">
        <v>23408</v>
      </c>
      <c r="D64">
        <v>3334.32</v>
      </c>
      <c r="E64">
        <v>3329</v>
      </c>
      <c r="F64">
        <f t="shared" si="2"/>
        <v>3331.658938126771</v>
      </c>
      <c r="H64" s="5">
        <v>27.7856</v>
      </c>
      <c r="I64">
        <v>2406.8</v>
      </c>
      <c r="J64" s="6">
        <v>57752</v>
      </c>
      <c r="K64" s="6">
        <v>68751</v>
      </c>
      <c r="L64" s="6">
        <f t="shared" si="3"/>
        <v>63011.965149485695</v>
      </c>
      <c r="M64" s="6"/>
      <c r="N64" s="7"/>
      <c r="O64" s="7">
        <f t="shared" si="4"/>
        <v>24.824591706672066</v>
      </c>
      <c r="P64" s="7">
        <f t="shared" si="5"/>
        <v>25.062581167303456</v>
      </c>
      <c r="Q64" s="7">
        <f t="shared" si="6"/>
        <v>24.94330259996934</v>
      </c>
      <c r="R64" s="7"/>
      <c r="S64" s="7">
        <f t="shared" si="0"/>
        <v>27.655563540233818</v>
      </c>
      <c r="T64" s="7">
        <f t="shared" si="0"/>
        <v>24.706667351023974</v>
      </c>
      <c r="U64" s="7">
        <f t="shared" si="0"/>
        <v>41.864140165711014</v>
      </c>
      <c r="V64" s="7">
        <f t="shared" si="0"/>
        <v>47.03399396605392</v>
      </c>
      <c r="W64" s="7">
        <f t="shared" si="1"/>
        <v>44.373840446236876</v>
      </c>
      <c r="X64" s="7"/>
      <c r="Y64" s="7"/>
      <c r="Z64" s="7"/>
    </row>
    <row r="65" spans="1:26" ht="15">
      <c r="A65" s="12">
        <v>23437</v>
      </c>
      <c r="D65">
        <v>3343.75</v>
      </c>
      <c r="E65">
        <v>3341.56</v>
      </c>
      <c r="F65">
        <f t="shared" si="2"/>
        <v>3342.6548206478037</v>
      </c>
      <c r="H65" s="5">
        <v>27.7856</v>
      </c>
      <c r="I65">
        <v>2418.1</v>
      </c>
      <c r="J65" s="6">
        <v>57898</v>
      </c>
      <c r="K65" s="6">
        <v>68763</v>
      </c>
      <c r="L65" s="6">
        <f t="shared" si="3"/>
        <v>63097.0694565128</v>
      </c>
      <c r="M65" s="6"/>
      <c r="N65" s="7"/>
      <c r="O65" s="7">
        <f t="shared" si="4"/>
        <v>24.894799695045684</v>
      </c>
      <c r="P65" s="7">
        <f t="shared" si="5"/>
        <v>25.157139899493703</v>
      </c>
      <c r="Q65" s="7">
        <f t="shared" si="6"/>
        <v>25.02562604008414</v>
      </c>
      <c r="R65" s="7"/>
      <c r="S65" s="7">
        <f t="shared" si="0"/>
        <v>27.655563540233818</v>
      </c>
      <c r="T65" s="7">
        <f t="shared" si="0"/>
        <v>24.82266591387363</v>
      </c>
      <c r="U65" s="7">
        <f t="shared" si="0"/>
        <v>41.96997484614102</v>
      </c>
      <c r="V65" s="7">
        <f t="shared" si="0"/>
        <v>47.04220341649963</v>
      </c>
      <c r="W65" s="7">
        <f t="shared" si="1"/>
        <v>44.43377199943235</v>
      </c>
      <c r="X65" s="7"/>
      <c r="Y65" s="7"/>
      <c r="Z65" s="7"/>
    </row>
    <row r="66" spans="1:26" ht="15">
      <c r="A66" s="12">
        <v>23468</v>
      </c>
      <c r="D66">
        <v>3357.39</v>
      </c>
      <c r="E66">
        <v>3354.39</v>
      </c>
      <c r="F66">
        <f t="shared" si="2"/>
        <v>3355.8896647684946</v>
      </c>
      <c r="H66" s="5">
        <v>28.2402</v>
      </c>
      <c r="I66">
        <v>2432.9</v>
      </c>
      <c r="J66" s="6">
        <v>57923</v>
      </c>
      <c r="K66" s="6">
        <v>69356</v>
      </c>
      <c r="L66" s="6">
        <f t="shared" si="3"/>
        <v>63382.23400922375</v>
      </c>
      <c r="M66" s="6"/>
      <c r="N66" s="7"/>
      <c r="O66" s="7">
        <f t="shared" si="4"/>
        <v>24.996351864867115</v>
      </c>
      <c r="P66" s="7">
        <f t="shared" si="5"/>
        <v>25.25373134328358</v>
      </c>
      <c r="Q66" s="7">
        <f t="shared" si="6"/>
        <v>25.124712029345524</v>
      </c>
      <c r="R66" s="7"/>
      <c r="S66" s="7">
        <f t="shared" si="0"/>
        <v>28.10803601465907</v>
      </c>
      <c r="T66" s="7">
        <f t="shared" si="0"/>
        <v>24.97459323512806</v>
      </c>
      <c r="U66" s="7">
        <f t="shared" si="0"/>
        <v>41.98809722292698</v>
      </c>
      <c r="V66" s="7">
        <f aca="true" t="shared" si="7" ref="V66:W129">K66/K$590*100</f>
        <v>47.44788709269154</v>
      </c>
      <c r="W66" s="7">
        <f t="shared" si="1"/>
        <v>44.634588563919735</v>
      </c>
      <c r="X66" s="7"/>
      <c r="Y66" s="7"/>
      <c r="Z66" s="7"/>
    </row>
    <row r="67" spans="1:26" ht="15">
      <c r="A67" s="12">
        <v>23498</v>
      </c>
      <c r="D67">
        <v>3372.12</v>
      </c>
      <c r="E67">
        <v>3368.43</v>
      </c>
      <c r="F67">
        <f t="shared" si="2"/>
        <v>3370.274494992952</v>
      </c>
      <c r="H67" s="5">
        <v>28.4007</v>
      </c>
      <c r="I67">
        <v>2448.7</v>
      </c>
      <c r="J67" s="6">
        <v>58089</v>
      </c>
      <c r="K67" s="6">
        <v>69631</v>
      </c>
      <c r="L67" s="6">
        <f t="shared" si="3"/>
        <v>63598.70406698551</v>
      </c>
      <c r="M67" s="6"/>
      <c r="N67" s="7"/>
      <c r="O67" s="7">
        <f t="shared" si="4"/>
        <v>25.106019274065776</v>
      </c>
      <c r="P67" s="7">
        <f t="shared" si="5"/>
        <v>25.3594323464644</v>
      </c>
      <c r="Q67" s="7">
        <f t="shared" si="6"/>
        <v>25.23240767881064</v>
      </c>
      <c r="R67" s="7"/>
      <c r="S67" s="7">
        <f aca="true" t="shared" si="8" ref="S67:U98">H67/H$590*100</f>
        <v>28.26778487551533</v>
      </c>
      <c r="T67" s="7">
        <f t="shared" si="8"/>
        <v>25.1367859159267</v>
      </c>
      <c r="U67" s="7">
        <f t="shared" si="8"/>
        <v>42.10842980478576</v>
      </c>
      <c r="V67" s="7">
        <f t="shared" si="7"/>
        <v>47.63602033207227</v>
      </c>
      <c r="W67" s="7">
        <f t="shared" si="7"/>
        <v>44.787029577014955</v>
      </c>
      <c r="X67" s="7"/>
      <c r="Y67" s="7"/>
      <c r="Z67" s="7"/>
    </row>
    <row r="68" spans="1:26" ht="15">
      <c r="A68" s="12">
        <v>23529</v>
      </c>
      <c r="D68">
        <v>3401.65</v>
      </c>
      <c r="E68">
        <v>3380.17</v>
      </c>
      <c r="F68">
        <f aca="true" t="shared" si="9" ref="F68:F131">SQRT(D68*E68)</f>
        <v>3390.8929916026545</v>
      </c>
      <c r="H68" s="5">
        <v>28.4809</v>
      </c>
      <c r="I68">
        <v>2459.3</v>
      </c>
      <c r="J68" s="6">
        <v>58221</v>
      </c>
      <c r="K68" s="6">
        <v>69218</v>
      </c>
      <c r="L68" s="6">
        <f aca="true" t="shared" si="10" ref="L68:L131">SQRT(J68*K68)</f>
        <v>63481.81769609311</v>
      </c>
      <c r="M68" s="6"/>
      <c r="N68" s="7"/>
      <c r="O68" s="7">
        <f aca="true" t="shared" si="11" ref="O68:O131">D68/D$590*100</f>
        <v>25.32587525462494</v>
      </c>
      <c r="P68" s="7">
        <f aca="true" t="shared" si="12" ref="P68:P131">E68/E$590*100</f>
        <v>25.44781765824095</v>
      </c>
      <c r="Q68" s="7">
        <f>F68/F$590*100</f>
        <v>25.386773239524796</v>
      </c>
      <c r="R68" s="7"/>
      <c r="S68" s="7">
        <f t="shared" si="8"/>
        <v>28.347609539943186</v>
      </c>
      <c r="T68" s="7">
        <f t="shared" si="8"/>
        <v>25.24559872709542</v>
      </c>
      <c r="U68" s="7">
        <f t="shared" si="8"/>
        <v>42.204115954215624</v>
      </c>
      <c r="V68" s="7">
        <f t="shared" si="7"/>
        <v>47.35347841256593</v>
      </c>
      <c r="W68" s="7">
        <f t="shared" si="7"/>
        <v>44.7047166835825</v>
      </c>
      <c r="X68" s="7"/>
      <c r="Y68" s="7"/>
      <c r="Z68" s="7"/>
    </row>
    <row r="69" spans="1:26" ht="15">
      <c r="A69" s="12">
        <v>23559</v>
      </c>
      <c r="D69">
        <v>3394.38</v>
      </c>
      <c r="E69">
        <v>3398.84</v>
      </c>
      <c r="F69">
        <f t="shared" si="9"/>
        <v>3396.609267961212</v>
      </c>
      <c r="H69" s="5">
        <v>28.6681</v>
      </c>
      <c r="I69">
        <v>2469.1</v>
      </c>
      <c r="J69" s="6">
        <v>58412</v>
      </c>
      <c r="K69" s="6">
        <v>69399</v>
      </c>
      <c r="L69" s="6">
        <f t="shared" si="10"/>
        <v>63668.94366957881</v>
      </c>
      <c r="M69" s="6"/>
      <c r="N69" s="7"/>
      <c r="O69" s="7">
        <f t="shared" si="11"/>
        <v>25.271748841530968</v>
      </c>
      <c r="P69" s="7">
        <f t="shared" si="12"/>
        <v>25.588375901074706</v>
      </c>
      <c r="Q69" s="7">
        <f>F69/F$590*100</f>
        <v>25.429569580208067</v>
      </c>
      <c r="R69" s="7"/>
      <c r="S69" s="7">
        <f t="shared" si="8"/>
        <v>28.533933444941876</v>
      </c>
      <c r="T69" s="7">
        <f t="shared" si="8"/>
        <v>25.346199250628754</v>
      </c>
      <c r="U69" s="7">
        <f t="shared" si="8"/>
        <v>42.34257091286036</v>
      </c>
      <c r="V69" s="7">
        <f t="shared" si="7"/>
        <v>47.47730429012198</v>
      </c>
      <c r="W69" s="7">
        <f t="shared" si="7"/>
        <v>44.83649321318449</v>
      </c>
      <c r="X69" s="7"/>
      <c r="Y69" s="7"/>
      <c r="Z69" s="7"/>
    </row>
    <row r="70" spans="1:26" ht="15">
      <c r="A70" s="12">
        <v>23590</v>
      </c>
      <c r="D70">
        <v>3416.91</v>
      </c>
      <c r="E70">
        <v>3421.1</v>
      </c>
      <c r="F70">
        <f t="shared" si="9"/>
        <v>3419.004358142879</v>
      </c>
      <c r="H70" s="5">
        <v>28.8553</v>
      </c>
      <c r="I70">
        <v>2488.2</v>
      </c>
      <c r="J70" s="6">
        <v>58620</v>
      </c>
      <c r="K70" s="6">
        <v>69463</v>
      </c>
      <c r="L70" s="6">
        <f t="shared" si="10"/>
        <v>63811.605997655315</v>
      </c>
      <c r="M70" s="6"/>
      <c r="N70" s="7"/>
      <c r="O70" s="7">
        <f t="shared" si="11"/>
        <v>25.439488605906106</v>
      </c>
      <c r="P70" s="7">
        <f t="shared" si="12"/>
        <v>25.755961679622065</v>
      </c>
      <c r="Q70" s="7">
        <f>F70/F$590*100</f>
        <v>25.59723605553732</v>
      </c>
      <c r="R70" s="7"/>
      <c r="S70" s="7">
        <f t="shared" si="8"/>
        <v>28.720257349940574</v>
      </c>
      <c r="T70" s="7">
        <f t="shared" si="8"/>
        <v>25.542267617923315</v>
      </c>
      <c r="U70" s="7">
        <f t="shared" si="8"/>
        <v>42.49334908771955</v>
      </c>
      <c r="V70" s="7">
        <f t="shared" si="7"/>
        <v>47.521088025832405</v>
      </c>
      <c r="W70" s="7">
        <f t="shared" si="7"/>
        <v>44.936957868885</v>
      </c>
      <c r="X70" s="7"/>
      <c r="Y70" s="7"/>
      <c r="Z70" s="7"/>
    </row>
    <row r="71" spans="1:26" ht="15">
      <c r="A71" s="12">
        <v>23621</v>
      </c>
      <c r="D71">
        <v>3457.61</v>
      </c>
      <c r="E71">
        <v>3431.1</v>
      </c>
      <c r="F71">
        <f t="shared" si="9"/>
        <v>3444.3294951267367</v>
      </c>
      <c r="H71" s="5">
        <v>28.9622</v>
      </c>
      <c r="I71">
        <v>2498.2</v>
      </c>
      <c r="J71" s="6">
        <v>58903</v>
      </c>
      <c r="K71" s="6">
        <v>69578</v>
      </c>
      <c r="L71" s="6">
        <f t="shared" si="10"/>
        <v>64018.37965772017</v>
      </c>
      <c r="M71" s="6"/>
      <c r="N71" s="7"/>
      <c r="O71" s="7">
        <f t="shared" si="11"/>
        <v>25.742507177147484</v>
      </c>
      <c r="P71" s="7">
        <f t="shared" si="12"/>
        <v>25.831247294423214</v>
      </c>
      <c r="Q71" s="7">
        <f>F71/F$590*100</f>
        <v>25.78683906319969</v>
      </c>
      <c r="R71" s="7"/>
      <c r="S71" s="7">
        <f t="shared" si="8"/>
        <v>28.82665705851088</v>
      </c>
      <c r="T71" s="7">
        <f t="shared" si="8"/>
        <v>25.644921213365496</v>
      </c>
      <c r="U71" s="7">
        <f t="shared" si="8"/>
        <v>42.69849439293662</v>
      </c>
      <c r="V71" s="7">
        <f t="shared" si="7"/>
        <v>47.599761925937074</v>
      </c>
      <c r="W71" s="7">
        <f t="shared" si="7"/>
        <v>45.08257055337176</v>
      </c>
      <c r="X71" s="7"/>
      <c r="Y71" s="7"/>
      <c r="Z71" s="7"/>
    </row>
    <row r="72" spans="1:26" ht="15">
      <c r="A72" s="12">
        <v>23651</v>
      </c>
      <c r="D72">
        <v>3416.72</v>
      </c>
      <c r="E72">
        <v>3419.74</v>
      </c>
      <c r="F72">
        <f t="shared" si="9"/>
        <v>3418.2296664794185</v>
      </c>
      <c r="H72" s="5">
        <v>28.5611</v>
      </c>
      <c r="I72">
        <v>2500.7</v>
      </c>
      <c r="J72" s="6">
        <v>58794</v>
      </c>
      <c r="K72" s="6">
        <v>69582</v>
      </c>
      <c r="L72" s="6">
        <f t="shared" si="10"/>
        <v>63960.957685137895</v>
      </c>
      <c r="M72" s="6"/>
      <c r="N72" s="7"/>
      <c r="O72" s="7">
        <f t="shared" si="11"/>
        <v>25.438074022895396</v>
      </c>
      <c r="P72" s="7">
        <f t="shared" si="12"/>
        <v>25.74572283600911</v>
      </c>
      <c r="Q72" s="7">
        <f>F72/F$590*100</f>
        <v>25.591436131552836</v>
      </c>
      <c r="R72" s="7"/>
      <c r="S72" s="7">
        <f t="shared" si="8"/>
        <v>28.427434204371043</v>
      </c>
      <c r="T72" s="7">
        <f t="shared" si="8"/>
        <v>25.670584612226044</v>
      </c>
      <c r="U72" s="7">
        <f t="shared" si="8"/>
        <v>42.61948083014984</v>
      </c>
      <c r="V72" s="7">
        <f t="shared" si="7"/>
        <v>47.60249840941898</v>
      </c>
      <c r="W72" s="7">
        <f t="shared" si="7"/>
        <v>45.042133257956046</v>
      </c>
      <c r="X72" s="7"/>
      <c r="Y72" s="7"/>
      <c r="Z72" s="7"/>
    </row>
    <row r="73" spans="1:26" ht="15">
      <c r="A73" s="12">
        <v>23682</v>
      </c>
      <c r="D73">
        <v>3413.7</v>
      </c>
      <c r="E73">
        <v>3441.53</v>
      </c>
      <c r="F73">
        <f t="shared" si="9"/>
        <v>3427.586754700747</v>
      </c>
      <c r="H73" s="5">
        <v>29.4436</v>
      </c>
      <c r="I73">
        <v>2516.8</v>
      </c>
      <c r="J73" s="6">
        <v>59217</v>
      </c>
      <c r="K73" s="6">
        <v>69735</v>
      </c>
      <c r="L73" s="6">
        <f t="shared" si="10"/>
        <v>64261.166305942505</v>
      </c>
      <c r="M73" s="6"/>
      <c r="N73" s="7"/>
      <c r="O73" s="7">
        <f t="shared" si="11"/>
        <v>25.415589598198864</v>
      </c>
      <c r="P73" s="7">
        <f t="shared" si="12"/>
        <v>25.90977019066082</v>
      </c>
      <c r="Q73" s="7">
        <f>F73/F$590*100</f>
        <v>25.661490325962795</v>
      </c>
      <c r="R73" s="7"/>
      <c r="S73" s="7">
        <f t="shared" si="8"/>
        <v>29.30580410907911</v>
      </c>
      <c r="T73" s="7">
        <f t="shared" si="8"/>
        <v>25.835856900887954</v>
      </c>
      <c r="U73" s="7">
        <f t="shared" si="8"/>
        <v>42.92611144536828</v>
      </c>
      <c r="V73" s="7">
        <f t="shared" si="7"/>
        <v>47.70716890260171</v>
      </c>
      <c r="W73" s="7">
        <f t="shared" si="7"/>
        <v>45.25354404967736</v>
      </c>
      <c r="X73" s="7"/>
      <c r="Y73" s="7"/>
      <c r="Z73" s="7"/>
    </row>
    <row r="74" spans="1:26" ht="15">
      <c r="A74" s="12">
        <v>23712</v>
      </c>
      <c r="D74">
        <v>3463.6</v>
      </c>
      <c r="E74">
        <v>3475.44</v>
      </c>
      <c r="F74">
        <f t="shared" si="9"/>
        <v>3469.5149493841354</v>
      </c>
      <c r="H74" s="5">
        <v>29.7913</v>
      </c>
      <c r="I74">
        <v>2541.4</v>
      </c>
      <c r="J74" s="6">
        <v>59420</v>
      </c>
      <c r="K74" s="6">
        <v>69814</v>
      </c>
      <c r="L74" s="6">
        <f t="shared" si="10"/>
        <v>64407.66941909946</v>
      </c>
      <c r="M74" s="6"/>
      <c r="N74" s="7"/>
      <c r="O74" s="7">
        <f t="shared" si="11"/>
        <v>25.787103767853527</v>
      </c>
      <c r="P74" s="7">
        <f t="shared" si="12"/>
        <v>26.165063710451523</v>
      </c>
      <c r="Q74" s="7">
        <f>F74/F$590*100</f>
        <v>25.97539630099822</v>
      </c>
      <c r="R74" s="7"/>
      <c r="S74" s="7">
        <f t="shared" si="8"/>
        <v>29.651876874934057</v>
      </c>
      <c r="T74" s="7">
        <f t="shared" si="8"/>
        <v>26.088384745675718</v>
      </c>
      <c r="U74" s="7">
        <f t="shared" si="8"/>
        <v>43.073265144870284</v>
      </c>
      <c r="V74" s="7">
        <f t="shared" si="7"/>
        <v>47.76121445136926</v>
      </c>
      <c r="W74" s="7">
        <f t="shared" si="7"/>
        <v>45.35671343588332</v>
      </c>
      <c r="X74" s="7"/>
      <c r="Y74" s="7"/>
      <c r="Z74" s="7"/>
    </row>
    <row r="75" spans="1:26" ht="15">
      <c r="A75" s="12">
        <v>23743</v>
      </c>
      <c r="D75">
        <v>3572.86</v>
      </c>
      <c r="E75">
        <v>3499.78</v>
      </c>
      <c r="F75">
        <f t="shared" si="9"/>
        <v>3536.131215155908</v>
      </c>
      <c r="H75" s="5">
        <v>30.1122</v>
      </c>
      <c r="I75">
        <v>2546.2</v>
      </c>
      <c r="J75" s="6">
        <v>59583</v>
      </c>
      <c r="K75" s="6">
        <v>69997</v>
      </c>
      <c r="L75" s="6">
        <f t="shared" si="10"/>
        <v>64580.424673425616</v>
      </c>
      <c r="M75" s="6"/>
      <c r="N75" s="7"/>
      <c r="O75" s="7">
        <f t="shared" si="11"/>
        <v>26.600563450748687</v>
      </c>
      <c r="P75" s="7">
        <f t="shared" si="12"/>
        <v>26.34830889687753</v>
      </c>
      <c r="Q75" s="7">
        <f>F75/F$590*100</f>
        <v>26.474135729638405</v>
      </c>
      <c r="R75" s="7"/>
      <c r="S75" s="7">
        <f t="shared" si="8"/>
        <v>29.971275064646036</v>
      </c>
      <c r="T75" s="7">
        <f t="shared" si="8"/>
        <v>26.137658471487963</v>
      </c>
      <c r="U75" s="7">
        <f t="shared" si="8"/>
        <v>43.191423041514746</v>
      </c>
      <c r="V75" s="7">
        <f t="shared" si="7"/>
        <v>47.88640857066627</v>
      </c>
      <c r="W75" s="7">
        <f t="shared" si="7"/>
        <v>45.478369919275515</v>
      </c>
      <c r="X75" s="7"/>
      <c r="Y75" s="7"/>
      <c r="Z75" s="7"/>
    </row>
    <row r="76" spans="1:26" ht="15">
      <c r="A76" s="12">
        <v>23774</v>
      </c>
      <c r="D76">
        <v>3428.31</v>
      </c>
      <c r="E76">
        <v>3526.14</v>
      </c>
      <c r="F76">
        <f t="shared" si="9"/>
        <v>3476.880933164091</v>
      </c>
      <c r="H76" s="5">
        <v>30.2994</v>
      </c>
      <c r="I76">
        <v>2559.4</v>
      </c>
      <c r="J76" s="6">
        <v>59800</v>
      </c>
      <c r="K76" s="6">
        <v>70127</v>
      </c>
      <c r="L76" s="6">
        <f t="shared" si="10"/>
        <v>64757.96939373563</v>
      </c>
      <c r="M76" s="6"/>
      <c r="N76" s="7"/>
      <c r="O76" s="7">
        <f t="shared" si="11"/>
        <v>25.524363586548652</v>
      </c>
      <c r="P76" s="7">
        <f t="shared" si="12"/>
        <v>26.546761777493366</v>
      </c>
      <c r="Q76" s="7">
        <f>F76/F$590*100</f>
        <v>26.03054359121671</v>
      </c>
      <c r="R76" s="7"/>
      <c r="S76" s="7">
        <f t="shared" si="8"/>
        <v>30.157598969644727</v>
      </c>
      <c r="T76" s="7">
        <f t="shared" si="8"/>
        <v>26.273161217471642</v>
      </c>
      <c r="U76" s="7">
        <f t="shared" si="8"/>
        <v>43.34872527201688</v>
      </c>
      <c r="V76" s="7">
        <f t="shared" si="7"/>
        <v>47.975344283828065</v>
      </c>
      <c r="W76" s="7">
        <f t="shared" si="7"/>
        <v>45.603399206529424</v>
      </c>
      <c r="X76" s="7"/>
      <c r="Y76" s="7"/>
      <c r="Z76" s="7"/>
    </row>
    <row r="77" spans="1:26" ht="15">
      <c r="A77" s="12">
        <v>23802</v>
      </c>
      <c r="D77">
        <v>3546.78</v>
      </c>
      <c r="E77">
        <v>3545.67</v>
      </c>
      <c r="F77">
        <f t="shared" si="9"/>
        <v>3546.2249565700145</v>
      </c>
      <c r="H77" s="5">
        <v>30.7005</v>
      </c>
      <c r="I77">
        <v>2571.1</v>
      </c>
      <c r="J77" s="6">
        <v>60003</v>
      </c>
      <c r="K77" s="6">
        <v>70439</v>
      </c>
      <c r="L77" s="6">
        <f t="shared" si="10"/>
        <v>65011.93211249763</v>
      </c>
      <c r="M77" s="6"/>
      <c r="N77" s="7"/>
      <c r="O77" s="7">
        <f t="shared" si="11"/>
        <v>26.406393319594507</v>
      </c>
      <c r="P77" s="7">
        <f t="shared" si="12"/>
        <v>26.693794583200013</v>
      </c>
      <c r="Q77" s="7">
        <f>F77/F$590*100</f>
        <v>26.549705063454866</v>
      </c>
      <c r="R77" s="7"/>
      <c r="S77" s="7">
        <f t="shared" si="8"/>
        <v>30.556821823784563</v>
      </c>
      <c r="T77" s="7">
        <f t="shared" si="8"/>
        <v>26.39326592413899</v>
      </c>
      <c r="U77" s="7">
        <f t="shared" si="8"/>
        <v>43.49587897151888</v>
      </c>
      <c r="V77" s="7">
        <f t="shared" si="7"/>
        <v>48.18878999541639</v>
      </c>
      <c r="W77" s="7">
        <f t="shared" si="7"/>
        <v>45.78224303618785</v>
      </c>
      <c r="X77" s="7"/>
      <c r="Y77" s="7"/>
      <c r="Z77" s="7"/>
    </row>
    <row r="78" spans="1:26" ht="15">
      <c r="A78" s="12">
        <v>23833</v>
      </c>
      <c r="D78">
        <v>3542.64</v>
      </c>
      <c r="E78">
        <v>3555.27</v>
      </c>
      <c r="F78">
        <f t="shared" si="9"/>
        <v>3548.9493815494184</v>
      </c>
      <c r="H78" s="5">
        <v>30.8342</v>
      </c>
      <c r="I78">
        <v>2582</v>
      </c>
      <c r="J78" s="6">
        <v>60258</v>
      </c>
      <c r="K78" s="6">
        <v>70633</v>
      </c>
      <c r="L78" s="6">
        <f t="shared" si="10"/>
        <v>65239.58395023684</v>
      </c>
      <c r="M78" s="6"/>
      <c r="N78" s="7"/>
      <c r="O78" s="7">
        <f t="shared" si="11"/>
        <v>26.375570300308524</v>
      </c>
      <c r="P78" s="7">
        <f t="shared" si="12"/>
        <v>26.766068773409117</v>
      </c>
      <c r="Q78" s="7">
        <f>F78/F$590*100</f>
        <v>26.570102156294865</v>
      </c>
      <c r="R78" s="7"/>
      <c r="S78" s="7">
        <f t="shared" si="8"/>
        <v>30.689896108497837</v>
      </c>
      <c r="T78" s="7">
        <f t="shared" si="8"/>
        <v>26.50515834317097</v>
      </c>
      <c r="U78" s="7">
        <f t="shared" si="8"/>
        <v>43.68072721473567</v>
      </c>
      <c r="V78" s="7">
        <f t="shared" si="7"/>
        <v>48.321509444288615</v>
      </c>
      <c r="W78" s="7">
        <f t="shared" si="7"/>
        <v>45.942558403295784</v>
      </c>
      <c r="X78" s="7"/>
      <c r="Y78" s="7"/>
      <c r="Z78" s="7"/>
    </row>
    <row r="79" spans="1:26" ht="15">
      <c r="A79" s="12">
        <v>23863</v>
      </c>
      <c r="D79">
        <v>3577.42</v>
      </c>
      <c r="E79">
        <v>3572.78</v>
      </c>
      <c r="F79">
        <f t="shared" si="9"/>
        <v>3575.09924723776</v>
      </c>
      <c r="H79" s="5">
        <v>31.0749</v>
      </c>
      <c r="I79">
        <v>2597.6</v>
      </c>
      <c r="J79" s="6">
        <v>60492</v>
      </c>
      <c r="K79" s="6">
        <v>71034</v>
      </c>
      <c r="L79" s="6">
        <f t="shared" si="10"/>
        <v>65551.4204880413</v>
      </c>
      <c r="M79" s="6"/>
      <c r="N79" s="7"/>
      <c r="O79" s="7">
        <f t="shared" si="11"/>
        <v>26.6345134430057</v>
      </c>
      <c r="P79" s="7">
        <f t="shared" si="12"/>
        <v>26.89789388492594</v>
      </c>
      <c r="Q79" s="7">
        <f>F79/F$590*100</f>
        <v>26.765879702834372</v>
      </c>
      <c r="R79" s="7"/>
      <c r="S79" s="7">
        <f t="shared" si="8"/>
        <v>30.929469633781952</v>
      </c>
      <c r="T79" s="7">
        <f t="shared" si="8"/>
        <v>26.66529795206077</v>
      </c>
      <c r="U79" s="7">
        <f t="shared" si="8"/>
        <v>43.85035266145225</v>
      </c>
      <c r="V79" s="7">
        <f t="shared" si="7"/>
        <v>48.595841913349254</v>
      </c>
      <c r="W79" s="7">
        <f t="shared" si="7"/>
        <v>46.16215772448844</v>
      </c>
      <c r="X79" s="7"/>
      <c r="Y79" s="7"/>
      <c r="Z79" s="7"/>
    </row>
    <row r="80" spans="1:26" ht="15">
      <c r="A80" s="12">
        <v>23894</v>
      </c>
      <c r="D80">
        <v>3572.39</v>
      </c>
      <c r="E80">
        <v>3579.45</v>
      </c>
      <c r="F80">
        <f t="shared" si="9"/>
        <v>3575.918257664736</v>
      </c>
      <c r="H80" s="5">
        <v>31.3156</v>
      </c>
      <c r="I80">
        <v>2604.5</v>
      </c>
      <c r="J80" s="6">
        <v>60690</v>
      </c>
      <c r="K80" s="6">
        <v>71025</v>
      </c>
      <c r="L80" s="6">
        <f t="shared" si="10"/>
        <v>65654.45339045936</v>
      </c>
      <c r="M80" s="6"/>
      <c r="N80" s="7"/>
      <c r="O80" s="7">
        <f t="shared" si="11"/>
        <v>26.597064219090615</v>
      </c>
      <c r="P80" s="7">
        <f t="shared" si="12"/>
        <v>26.948109389998304</v>
      </c>
      <c r="Q80" s="7">
        <f>F80/F$590*100</f>
        <v>26.772011430388716</v>
      </c>
      <c r="R80" s="7"/>
      <c r="S80" s="7">
        <f t="shared" si="8"/>
        <v>31.169043159066067</v>
      </c>
      <c r="T80" s="7">
        <f t="shared" si="8"/>
        <v>26.736128932915875</v>
      </c>
      <c r="U80" s="7">
        <f t="shared" si="8"/>
        <v>43.993881885597055</v>
      </c>
      <c r="V80" s="7">
        <f t="shared" si="7"/>
        <v>48.58968482551497</v>
      </c>
      <c r="W80" s="7">
        <f t="shared" si="7"/>
        <v>46.23471482633037</v>
      </c>
      <c r="X80" s="7"/>
      <c r="Y80" s="7"/>
      <c r="Z80" s="7"/>
    </row>
    <row r="81" spans="1:26" ht="15">
      <c r="A81" s="12">
        <v>23924</v>
      </c>
      <c r="D81">
        <v>3611.44</v>
      </c>
      <c r="E81">
        <v>3599.08</v>
      </c>
      <c r="F81">
        <f t="shared" si="9"/>
        <v>3605.254703235265</v>
      </c>
      <c r="H81" s="5">
        <v>31.6098</v>
      </c>
      <c r="I81">
        <v>2621.8</v>
      </c>
      <c r="J81" s="6">
        <v>60963</v>
      </c>
      <c r="K81" s="6">
        <v>71460</v>
      </c>
      <c r="L81" s="6">
        <f t="shared" si="10"/>
        <v>66003.1512884044</v>
      </c>
      <c r="M81" s="6"/>
      <c r="N81" s="7"/>
      <c r="O81" s="7">
        <f t="shared" si="11"/>
        <v>26.887798253660044</v>
      </c>
      <c r="P81" s="7">
        <f t="shared" si="12"/>
        <v>27.095895051852963</v>
      </c>
      <c r="Q81" s="7">
        <f>F81/F$590*100</f>
        <v>26.991646108686446</v>
      </c>
      <c r="R81" s="7"/>
      <c r="S81" s="7">
        <f t="shared" si="8"/>
        <v>31.4618663046356</v>
      </c>
      <c r="T81" s="7">
        <f t="shared" si="8"/>
        <v>26.91371965303085</v>
      </c>
      <c r="U81" s="7">
        <f t="shared" si="8"/>
        <v>44.191778240099744</v>
      </c>
      <c r="V81" s="7">
        <f t="shared" si="7"/>
        <v>48.88727740417177</v>
      </c>
      <c r="W81" s="7">
        <f t="shared" si="7"/>
        <v>46.48027239385972</v>
      </c>
      <c r="X81" s="7"/>
      <c r="Y81" s="7"/>
      <c r="Z81" s="7"/>
    </row>
    <row r="82" spans="1:26" ht="15">
      <c r="A82" s="12">
        <v>23955</v>
      </c>
      <c r="D82">
        <v>3648.34</v>
      </c>
      <c r="E82">
        <v>3616.57</v>
      </c>
      <c r="F82">
        <f t="shared" si="9"/>
        <v>3632.420266681707</v>
      </c>
      <c r="H82" s="5">
        <v>31.7435</v>
      </c>
      <c r="I82">
        <v>2635.5</v>
      </c>
      <c r="J82" s="6">
        <v>61228</v>
      </c>
      <c r="K82" s="6">
        <v>71362</v>
      </c>
      <c r="L82" s="6">
        <f t="shared" si="10"/>
        <v>66101.07817577562</v>
      </c>
      <c r="M82" s="6"/>
      <c r="N82" s="7"/>
      <c r="O82" s="7">
        <f t="shared" si="11"/>
        <v>27.162525164687246</v>
      </c>
      <c r="P82" s="7">
        <f t="shared" si="12"/>
        <v>27.22756959214018</v>
      </c>
      <c r="Q82" s="7">
        <f>F82/F$590*100</f>
        <v>27.195027931954417</v>
      </c>
      <c r="R82" s="7"/>
      <c r="S82" s="7">
        <f t="shared" si="8"/>
        <v>31.59494058934888</v>
      </c>
      <c r="T82" s="7">
        <f t="shared" si="8"/>
        <v>27.054355078786635</v>
      </c>
      <c r="U82" s="7">
        <f t="shared" si="8"/>
        <v>44.38387543403092</v>
      </c>
      <c r="V82" s="7">
        <f t="shared" si="7"/>
        <v>48.820233558865176</v>
      </c>
      <c r="W82" s="7">
        <f t="shared" si="7"/>
        <v>46.54923377389759</v>
      </c>
      <c r="X82" s="7"/>
      <c r="Y82" s="7"/>
      <c r="Z82" s="7"/>
    </row>
    <row r="83" spans="1:26" ht="15">
      <c r="A83" s="12">
        <v>23986</v>
      </c>
      <c r="D83">
        <v>3648.67</v>
      </c>
      <c r="E83">
        <v>3640.65</v>
      </c>
      <c r="F83">
        <f t="shared" si="9"/>
        <v>3644.6577940185275</v>
      </c>
      <c r="H83" s="5">
        <v>31.8237</v>
      </c>
      <c r="I83">
        <v>2655.9</v>
      </c>
      <c r="J83" s="6">
        <v>61490</v>
      </c>
      <c r="K83" s="6">
        <v>71286</v>
      </c>
      <c r="L83" s="6">
        <f t="shared" si="10"/>
        <v>66207.07016625944</v>
      </c>
      <c r="M83" s="6"/>
      <c r="N83" s="7"/>
      <c r="O83" s="7">
        <f t="shared" si="11"/>
        <v>27.164982072021633</v>
      </c>
      <c r="P83" s="7">
        <f t="shared" si="12"/>
        <v>27.408857352581357</v>
      </c>
      <c r="Q83" s="7">
        <f>F83/F$590*100</f>
        <v>27.286647258273977</v>
      </c>
      <c r="R83" s="7"/>
      <c r="S83" s="7">
        <f t="shared" si="8"/>
        <v>31.674765253776737</v>
      </c>
      <c r="T83" s="7">
        <f t="shared" si="8"/>
        <v>27.26376841348868</v>
      </c>
      <c r="U83" s="7">
        <f t="shared" si="8"/>
        <v>44.57379794274779</v>
      </c>
      <c r="V83" s="7">
        <f t="shared" si="7"/>
        <v>48.76824037270905</v>
      </c>
      <c r="W83" s="7">
        <f t="shared" si="7"/>
        <v>46.62387470380908</v>
      </c>
      <c r="X83" s="7"/>
      <c r="Y83" s="7"/>
      <c r="Z83" s="7"/>
    </row>
    <row r="84" spans="1:26" ht="15">
      <c r="A84" s="12">
        <v>24016</v>
      </c>
      <c r="D84">
        <v>3704.49</v>
      </c>
      <c r="E84">
        <v>3676.67</v>
      </c>
      <c r="F84">
        <f t="shared" si="9"/>
        <v>3690.5537861274966</v>
      </c>
      <c r="H84" s="5">
        <v>32.1446</v>
      </c>
      <c r="I84">
        <v>2683.9</v>
      </c>
      <c r="J84" s="6">
        <v>61718</v>
      </c>
      <c r="K84" s="6">
        <v>71695</v>
      </c>
      <c r="L84" s="6">
        <f t="shared" si="10"/>
        <v>66519.71143954249</v>
      </c>
      <c r="M84" s="6"/>
      <c r="N84" s="7"/>
      <c r="O84" s="7">
        <f t="shared" si="11"/>
        <v>27.580571670220493</v>
      </c>
      <c r="P84" s="7">
        <f t="shared" si="12"/>
        <v>27.680036137095104</v>
      </c>
      <c r="Q84" s="7">
        <f>F84/F$590*100</f>
        <v>27.630259146693593</v>
      </c>
      <c r="R84" s="7"/>
      <c r="S84" s="7">
        <f t="shared" si="8"/>
        <v>31.99416344348871</v>
      </c>
      <c r="T84" s="7">
        <f t="shared" si="8"/>
        <v>27.55119848072679</v>
      </c>
      <c r="U84" s="7">
        <f t="shared" si="8"/>
        <v>44.73907401903575</v>
      </c>
      <c r="V84" s="7">
        <f t="shared" si="7"/>
        <v>49.048045808733484</v>
      </c>
      <c r="W84" s="7">
        <f t="shared" si="7"/>
        <v>46.84404073012898</v>
      </c>
      <c r="X84" s="7"/>
      <c r="Y84" s="7"/>
      <c r="Z84" s="7"/>
    </row>
    <row r="85" spans="1:26" ht="15">
      <c r="A85" s="12">
        <v>24047</v>
      </c>
      <c r="D85">
        <v>3723.67</v>
      </c>
      <c r="E85">
        <v>3700.77</v>
      </c>
      <c r="F85">
        <f t="shared" si="9"/>
        <v>3712.202341723845</v>
      </c>
      <c r="H85" s="5">
        <v>32.2783</v>
      </c>
      <c r="I85">
        <v>2703.3</v>
      </c>
      <c r="J85" s="6">
        <v>61997</v>
      </c>
      <c r="K85" s="6">
        <v>71724</v>
      </c>
      <c r="L85" s="6">
        <f t="shared" si="10"/>
        <v>66683.3774489565</v>
      </c>
      <c r="M85" s="6"/>
      <c r="N85" s="7"/>
      <c r="O85" s="7">
        <f t="shared" si="11"/>
        <v>27.723370102564715</v>
      </c>
      <c r="P85" s="7">
        <f t="shared" si="12"/>
        <v>27.861474468765877</v>
      </c>
      <c r="Q85" s="7">
        <f>F85/F$590*100</f>
        <v>27.792336503085775</v>
      </c>
      <c r="R85" s="7"/>
      <c r="S85" s="7">
        <f t="shared" si="8"/>
        <v>32.127237728202</v>
      </c>
      <c r="T85" s="7">
        <f t="shared" si="8"/>
        <v>27.750346455884618</v>
      </c>
      <c r="U85" s="7">
        <f t="shared" si="8"/>
        <v>44.941319743967064</v>
      </c>
      <c r="V85" s="7">
        <f t="shared" si="7"/>
        <v>49.06788531397727</v>
      </c>
      <c r="W85" s="7">
        <f t="shared" si="7"/>
        <v>46.95929644975272</v>
      </c>
      <c r="X85" s="7"/>
      <c r="Y85" s="7"/>
      <c r="Z85" s="7"/>
    </row>
    <row r="86" spans="1:26" ht="15">
      <c r="A86" s="12">
        <v>24077</v>
      </c>
      <c r="D86">
        <v>3745.67</v>
      </c>
      <c r="E86">
        <v>3719.18</v>
      </c>
      <c r="F86">
        <f t="shared" si="9"/>
        <v>3732.4014991155495</v>
      </c>
      <c r="H86" s="5">
        <v>32.6795</v>
      </c>
      <c r="I86">
        <v>2717.1</v>
      </c>
      <c r="J86" s="6">
        <v>62321</v>
      </c>
      <c r="K86" s="6">
        <v>72062</v>
      </c>
      <c r="L86" s="6">
        <f t="shared" si="10"/>
        <v>67014.74391505201</v>
      </c>
      <c r="M86" s="6"/>
      <c r="N86" s="7"/>
      <c r="O86" s="7">
        <f t="shared" si="11"/>
        <v>27.88716392485735</v>
      </c>
      <c r="P86" s="7">
        <f t="shared" si="12"/>
        <v>28.000075285614802</v>
      </c>
      <c r="Q86" s="7">
        <f>F86/F$590*100</f>
        <v>27.9435625752746</v>
      </c>
      <c r="R86" s="7"/>
      <c r="S86" s="7">
        <f t="shared" si="8"/>
        <v>32.52656011434236</v>
      </c>
      <c r="T86" s="7">
        <f t="shared" si="8"/>
        <v>27.892008417594827</v>
      </c>
      <c r="U86" s="7">
        <f t="shared" si="8"/>
        <v>45.17618574711311</v>
      </c>
      <c r="V86" s="7">
        <f t="shared" si="7"/>
        <v>49.29911816819796</v>
      </c>
      <c r="W86" s="7">
        <f t="shared" si="7"/>
        <v>47.192648998921314</v>
      </c>
      <c r="X86" s="7"/>
      <c r="Y86" s="7"/>
      <c r="Z86" s="7"/>
    </row>
    <row r="87" spans="1:26" ht="15">
      <c r="A87" s="12">
        <v>24108</v>
      </c>
      <c r="D87">
        <v>3772.51</v>
      </c>
      <c r="E87">
        <v>3762.34</v>
      </c>
      <c r="F87">
        <f t="shared" si="9"/>
        <v>3767.4215683143293</v>
      </c>
      <c r="H87" s="5">
        <v>33.0004</v>
      </c>
      <c r="I87">
        <v>2724.6</v>
      </c>
      <c r="J87" s="6">
        <v>62528</v>
      </c>
      <c r="K87" s="6">
        <v>72198</v>
      </c>
      <c r="L87" s="6">
        <f t="shared" si="10"/>
        <v>67189.25914162173</v>
      </c>
      <c r="M87" s="6"/>
      <c r="N87" s="7"/>
      <c r="O87" s="7">
        <f t="shared" si="11"/>
        <v>28.086992388054366</v>
      </c>
      <c r="P87" s="7">
        <f t="shared" si="12"/>
        <v>28.325007999096574</v>
      </c>
      <c r="Q87" s="7">
        <f>F87/F$590*100</f>
        <v>28.205749131377534</v>
      </c>
      <c r="R87" s="7"/>
      <c r="S87" s="7">
        <f t="shared" si="8"/>
        <v>32.845958304054335</v>
      </c>
      <c r="T87" s="7">
        <f t="shared" si="8"/>
        <v>27.96899861417646</v>
      </c>
      <c r="U87" s="7">
        <f t="shared" si="8"/>
        <v>45.32623902690086</v>
      </c>
      <c r="V87" s="7">
        <f t="shared" si="7"/>
        <v>49.39215860658261</v>
      </c>
      <c r="W87" s="7">
        <f t="shared" si="7"/>
        <v>47.31554487751949</v>
      </c>
      <c r="X87" s="7"/>
      <c r="Y87" s="7"/>
      <c r="Z87" s="7"/>
    </row>
    <row r="88" spans="1:26" ht="15">
      <c r="A88" s="12">
        <v>24139</v>
      </c>
      <c r="D88">
        <v>3822.41</v>
      </c>
      <c r="E88">
        <v>3777.74</v>
      </c>
      <c r="F88">
        <f t="shared" si="9"/>
        <v>3800.0093622779405</v>
      </c>
      <c r="H88" s="5">
        <v>33.2143</v>
      </c>
      <c r="I88">
        <v>2736.1</v>
      </c>
      <c r="J88" s="6">
        <v>62796</v>
      </c>
      <c r="K88" s="6">
        <v>72134</v>
      </c>
      <c r="L88" s="6">
        <f t="shared" si="10"/>
        <v>67303.24408228774</v>
      </c>
      <c r="M88" s="6"/>
      <c r="N88" s="7"/>
      <c r="O88" s="7">
        <f t="shared" si="11"/>
        <v>28.45850655770903</v>
      </c>
      <c r="P88" s="7">
        <f t="shared" si="12"/>
        <v>28.440947845890346</v>
      </c>
      <c r="Q88" s="7">
        <f>F88/F$590*100</f>
        <v>28.449725847180513</v>
      </c>
      <c r="R88" s="7"/>
      <c r="S88" s="7">
        <f t="shared" si="8"/>
        <v>33.05885725319547</v>
      </c>
      <c r="T88" s="7">
        <f t="shared" si="8"/>
        <v>28.08705024893497</v>
      </c>
      <c r="U88" s="7">
        <f t="shared" si="8"/>
        <v>45.520510906046354</v>
      </c>
      <c r="V88" s="7">
        <f t="shared" si="7"/>
        <v>49.348374870872185</v>
      </c>
      <c r="W88" s="7">
        <f t="shared" si="7"/>
        <v>47.395814546278245</v>
      </c>
      <c r="X88" s="7"/>
      <c r="Y88" s="7"/>
      <c r="Z88" s="7"/>
    </row>
    <row r="89" spans="1:26" ht="15">
      <c r="A89" s="12">
        <v>24167</v>
      </c>
      <c r="D89">
        <v>3850.29</v>
      </c>
      <c r="E89">
        <v>3795.45</v>
      </c>
      <c r="F89">
        <f t="shared" si="9"/>
        <v>3822.7716620928327</v>
      </c>
      <c r="H89" s="5">
        <v>33.6689</v>
      </c>
      <c r="I89">
        <v>2748.7</v>
      </c>
      <c r="J89" s="6">
        <v>63191</v>
      </c>
      <c r="K89" s="6">
        <v>72188</v>
      </c>
      <c r="L89" s="6">
        <f t="shared" si="10"/>
        <v>67539.85421956432</v>
      </c>
      <c r="M89" s="6"/>
      <c r="N89" s="7"/>
      <c r="O89" s="7">
        <f t="shared" si="11"/>
        <v>28.666078001596247</v>
      </c>
      <c r="P89" s="7">
        <f t="shared" si="12"/>
        <v>28.574278669703183</v>
      </c>
      <c r="Q89" s="7">
        <f>F89/F$590*100</f>
        <v>28.620141529787364</v>
      </c>
      <c r="R89" s="7"/>
      <c r="S89" s="7">
        <f t="shared" si="8"/>
        <v>33.511329727620726</v>
      </c>
      <c r="T89" s="7">
        <f t="shared" si="8"/>
        <v>28.216393779192117</v>
      </c>
      <c r="U89" s="7">
        <f t="shared" si="8"/>
        <v>45.806844459264525</v>
      </c>
      <c r="V89" s="7">
        <f t="shared" si="7"/>
        <v>49.385317397877856</v>
      </c>
      <c r="W89" s="7">
        <f t="shared" si="7"/>
        <v>47.56243846372893</v>
      </c>
      <c r="X89" s="7"/>
      <c r="Y89" s="7"/>
      <c r="Z89" s="7"/>
    </row>
    <row r="90" spans="1:26" ht="15">
      <c r="A90" s="12">
        <v>24198</v>
      </c>
      <c r="D90">
        <v>3824.52</v>
      </c>
      <c r="E90">
        <v>3792.89</v>
      </c>
      <c r="F90">
        <f t="shared" si="9"/>
        <v>3808.6721653090594</v>
      </c>
      <c r="H90" s="5">
        <v>33.7224</v>
      </c>
      <c r="I90">
        <v>2749.7</v>
      </c>
      <c r="J90" s="6">
        <v>63436</v>
      </c>
      <c r="K90" s="6">
        <v>72510</v>
      </c>
      <c r="L90" s="6">
        <f t="shared" si="10"/>
        <v>67821.4152019847</v>
      </c>
      <c r="M90" s="6"/>
      <c r="N90" s="7"/>
      <c r="O90" s="7">
        <f t="shared" si="11"/>
        <v>28.47421587430164</v>
      </c>
      <c r="P90" s="7">
        <f t="shared" si="12"/>
        <v>28.55500555231409</v>
      </c>
      <c r="Q90" s="7">
        <f>F90/F$590*100</f>
        <v>28.51458210089135</v>
      </c>
      <c r="R90" s="7"/>
      <c r="S90" s="7">
        <f t="shared" si="8"/>
        <v>33.56457934790614</v>
      </c>
      <c r="T90" s="7">
        <f t="shared" si="8"/>
        <v>28.22665913873633</v>
      </c>
      <c r="U90" s="7">
        <f t="shared" si="8"/>
        <v>45.98444375176693</v>
      </c>
      <c r="V90" s="7">
        <f t="shared" si="7"/>
        <v>49.60560431817094</v>
      </c>
      <c r="W90" s="7">
        <f t="shared" si="7"/>
        <v>47.76071734743248</v>
      </c>
      <c r="X90" s="7"/>
      <c r="Y90" s="7"/>
      <c r="Z90" s="7"/>
    </row>
    <row r="91" spans="1:26" ht="15">
      <c r="A91" s="12">
        <v>24228</v>
      </c>
      <c r="D91">
        <v>3826.52</v>
      </c>
      <c r="E91">
        <v>3798.65</v>
      </c>
      <c r="F91">
        <f t="shared" si="9"/>
        <v>3812.559533699113</v>
      </c>
      <c r="H91" s="5">
        <v>34.0433</v>
      </c>
      <c r="I91">
        <v>2759.1</v>
      </c>
      <c r="J91" s="6">
        <v>63711</v>
      </c>
      <c r="K91" s="6">
        <v>72497</v>
      </c>
      <c r="L91" s="6">
        <f t="shared" si="10"/>
        <v>67962.16864550454</v>
      </c>
      <c r="M91" s="6"/>
      <c r="N91" s="7"/>
      <c r="O91" s="7">
        <f t="shared" si="11"/>
        <v>28.48910622178279</v>
      </c>
      <c r="P91" s="7">
        <f t="shared" si="12"/>
        <v>28.598370066439553</v>
      </c>
      <c r="Q91" s="7">
        <f>F91/F$590*100</f>
        <v>28.543685862072017</v>
      </c>
      <c r="R91" s="7"/>
      <c r="S91" s="7">
        <f t="shared" si="8"/>
        <v>33.88397753761812</v>
      </c>
      <c r="T91" s="7">
        <f t="shared" si="8"/>
        <v>28.32315351845198</v>
      </c>
      <c r="U91" s="7">
        <f t="shared" si="8"/>
        <v>46.18378989641249</v>
      </c>
      <c r="V91" s="7">
        <f t="shared" si="7"/>
        <v>49.596710746854754</v>
      </c>
      <c r="W91" s="7">
        <f t="shared" si="7"/>
        <v>47.85983774195107</v>
      </c>
      <c r="X91" s="7"/>
      <c r="Y91" s="7"/>
      <c r="Z91" s="7"/>
    </row>
    <row r="92" spans="1:26" ht="15">
      <c r="A92" s="12">
        <v>24259</v>
      </c>
      <c r="D92">
        <v>3834.6</v>
      </c>
      <c r="E92">
        <v>3811.21</v>
      </c>
      <c r="F92">
        <f t="shared" si="9"/>
        <v>3822.887111333527</v>
      </c>
      <c r="H92" s="5">
        <v>34.2038</v>
      </c>
      <c r="I92">
        <v>2775.8</v>
      </c>
      <c r="J92" s="6">
        <v>64110</v>
      </c>
      <c r="K92" s="6">
        <v>72775</v>
      </c>
      <c r="L92" s="6">
        <f t="shared" si="10"/>
        <v>68305.23589008386</v>
      </c>
      <c r="M92" s="6"/>
      <c r="N92" s="7"/>
      <c r="O92" s="7">
        <f t="shared" si="11"/>
        <v>28.54926322560663</v>
      </c>
      <c r="P92" s="7">
        <f t="shared" si="12"/>
        <v>28.6929287986298</v>
      </c>
      <c r="Q92" s="7">
        <f>F92/F$590*100</f>
        <v>28.621005869564954</v>
      </c>
      <c r="R92" s="7"/>
      <c r="S92" s="7">
        <f t="shared" si="8"/>
        <v>34.04372639847437</v>
      </c>
      <c r="T92" s="7">
        <f t="shared" si="8"/>
        <v>28.49458502284043</v>
      </c>
      <c r="U92" s="7">
        <f t="shared" si="8"/>
        <v>46.47302302991642</v>
      </c>
      <c r="V92" s="7">
        <f t="shared" si="7"/>
        <v>49.786896348846916</v>
      </c>
      <c r="W92" s="7">
        <f t="shared" si="7"/>
        <v>48.101430130589925</v>
      </c>
      <c r="X92" s="7"/>
      <c r="Y92" s="7"/>
      <c r="Z92" s="7"/>
    </row>
    <row r="93" spans="1:26" ht="15">
      <c r="A93" s="12">
        <v>24289</v>
      </c>
      <c r="D93">
        <v>3847.35</v>
      </c>
      <c r="E93">
        <v>3819.5</v>
      </c>
      <c r="F93">
        <f t="shared" si="9"/>
        <v>3833.3997084833195</v>
      </c>
      <c r="H93" s="5">
        <v>34.391</v>
      </c>
      <c r="I93">
        <v>2789.5</v>
      </c>
      <c r="J93" s="6">
        <v>64301</v>
      </c>
      <c r="K93" s="6">
        <v>72860</v>
      </c>
      <c r="L93" s="6">
        <f t="shared" si="10"/>
        <v>68446.84696901677</v>
      </c>
      <c r="M93" s="6"/>
      <c r="N93" s="7"/>
      <c r="O93" s="7">
        <f t="shared" si="11"/>
        <v>28.644189190798958</v>
      </c>
      <c r="P93" s="7">
        <f t="shared" si="12"/>
        <v>28.75534057329996</v>
      </c>
      <c r="Q93" s="7">
        <f>F93/F$590*100</f>
        <v>28.699711072194805</v>
      </c>
      <c r="R93" s="7"/>
      <c r="S93" s="7">
        <f t="shared" si="8"/>
        <v>34.230050303473064</v>
      </c>
      <c r="T93" s="7">
        <f t="shared" si="8"/>
        <v>28.63522044859621</v>
      </c>
      <c r="U93" s="7">
        <f t="shared" si="8"/>
        <v>46.611477988561155</v>
      </c>
      <c r="V93" s="7">
        <f t="shared" si="7"/>
        <v>49.84504662283732</v>
      </c>
      <c r="W93" s="7">
        <f t="shared" si="7"/>
        <v>48.20115448305348</v>
      </c>
      <c r="X93" s="7"/>
      <c r="Y93" s="7"/>
      <c r="Z93" s="7"/>
    </row>
    <row r="94" spans="1:26" ht="15">
      <c r="A94" s="12">
        <v>24320</v>
      </c>
      <c r="D94">
        <v>3856.85</v>
      </c>
      <c r="E94">
        <v>3823.58</v>
      </c>
      <c r="F94">
        <f t="shared" si="9"/>
        <v>3840.178970178343</v>
      </c>
      <c r="H94" s="5">
        <v>34.4177</v>
      </c>
      <c r="I94">
        <v>2796.9</v>
      </c>
      <c r="J94" s="6">
        <v>64507</v>
      </c>
      <c r="K94" s="6">
        <v>73146</v>
      </c>
      <c r="L94" s="6">
        <f t="shared" si="10"/>
        <v>68690.8219633453</v>
      </c>
      <c r="M94" s="6"/>
      <c r="N94" s="7"/>
      <c r="O94" s="7">
        <f t="shared" si="11"/>
        <v>28.71491834133441</v>
      </c>
      <c r="P94" s="7">
        <f t="shared" si="12"/>
        <v>28.786057104138823</v>
      </c>
      <c r="Q94" s="7">
        <f>F94/F$590*100</f>
        <v>28.750465719955493</v>
      </c>
      <c r="R94" s="7"/>
      <c r="S94" s="7">
        <f t="shared" si="8"/>
        <v>34.25662534761552</v>
      </c>
      <c r="T94" s="7">
        <f t="shared" si="8"/>
        <v>28.711184109223424</v>
      </c>
      <c r="U94" s="7">
        <f t="shared" si="8"/>
        <v>46.76080637327747</v>
      </c>
      <c r="V94" s="7">
        <f t="shared" si="7"/>
        <v>50.040705191793286</v>
      </c>
      <c r="W94" s="7">
        <f t="shared" si="7"/>
        <v>48.372964828049426</v>
      </c>
      <c r="X94" s="7"/>
      <c r="Y94" s="7"/>
      <c r="Z94" s="7"/>
    </row>
    <row r="95" spans="1:26" ht="15">
      <c r="A95" s="12">
        <v>24351</v>
      </c>
      <c r="D95">
        <v>3856.24</v>
      </c>
      <c r="E95">
        <v>3828.45</v>
      </c>
      <c r="F95">
        <f t="shared" si="9"/>
        <v>3842.3198758041995</v>
      </c>
      <c r="H95" s="5">
        <v>34.7386</v>
      </c>
      <c r="I95">
        <v>2803</v>
      </c>
      <c r="J95" s="6">
        <v>64645</v>
      </c>
      <c r="K95" s="6">
        <v>73258</v>
      </c>
      <c r="L95" s="6">
        <f t="shared" si="10"/>
        <v>68816.88317556964</v>
      </c>
      <c r="M95" s="6"/>
      <c r="N95" s="7"/>
      <c r="O95" s="7">
        <f t="shared" si="11"/>
        <v>28.710376785352658</v>
      </c>
      <c r="P95" s="7">
        <f t="shared" si="12"/>
        <v>28.822721198546986</v>
      </c>
      <c r="Q95" s="7">
        <f>F95/F$590*100</f>
        <v>28.766494148391725</v>
      </c>
      <c r="R95" s="7"/>
      <c r="S95" s="7">
        <f t="shared" si="8"/>
        <v>34.57602353732748</v>
      </c>
      <c r="T95" s="7">
        <f t="shared" si="8"/>
        <v>28.773802802443154</v>
      </c>
      <c r="U95" s="7">
        <f t="shared" si="8"/>
        <v>46.86084189313597</v>
      </c>
      <c r="V95" s="7">
        <f t="shared" si="7"/>
        <v>50.117326729286525</v>
      </c>
      <c r="W95" s="7">
        <f t="shared" si="7"/>
        <v>48.46173876335571</v>
      </c>
      <c r="X95" s="7"/>
      <c r="Y95" s="7"/>
      <c r="Z95" s="7"/>
    </row>
    <row r="96" spans="1:26" ht="15">
      <c r="A96" s="12">
        <v>24381</v>
      </c>
      <c r="D96">
        <v>3892.31</v>
      </c>
      <c r="E96">
        <v>3847.54</v>
      </c>
      <c r="F96">
        <f t="shared" si="9"/>
        <v>3869.8602581230243</v>
      </c>
      <c r="H96" s="5">
        <v>34.9793</v>
      </c>
      <c r="I96">
        <v>2816.4</v>
      </c>
      <c r="J96" s="6">
        <v>64854</v>
      </c>
      <c r="K96" s="6">
        <v>73401</v>
      </c>
      <c r="L96" s="6">
        <f t="shared" si="10"/>
        <v>68995.27849063296</v>
      </c>
      <c r="M96" s="6"/>
      <c r="N96" s="7"/>
      <c r="O96" s="7">
        <f t="shared" si="11"/>
        <v>28.978924202175183</v>
      </c>
      <c r="P96" s="7">
        <f t="shared" si="12"/>
        <v>28.966441437202384</v>
      </c>
      <c r="Q96" s="7">
        <f>F96/F$590*100</f>
        <v>28.97268214742008</v>
      </c>
      <c r="R96" s="7"/>
      <c r="S96" s="7">
        <f t="shared" si="8"/>
        <v>34.8155970626116</v>
      </c>
      <c r="T96" s="7">
        <f t="shared" si="8"/>
        <v>28.91135862033568</v>
      </c>
      <c r="U96" s="7">
        <f t="shared" si="8"/>
        <v>47.012344963066596</v>
      </c>
      <c r="V96" s="7">
        <f t="shared" si="7"/>
        <v>50.21515601376451</v>
      </c>
      <c r="W96" s="7">
        <f t="shared" si="7"/>
        <v>48.58736705043097</v>
      </c>
      <c r="X96" s="7"/>
      <c r="Y96" s="7"/>
      <c r="Z96" s="7"/>
    </row>
    <row r="97" spans="1:26" ht="15">
      <c r="A97" s="12">
        <v>24412</v>
      </c>
      <c r="D97">
        <v>3894.09</v>
      </c>
      <c r="E97">
        <v>3859.07</v>
      </c>
      <c r="F97">
        <f t="shared" si="9"/>
        <v>3876.540454619299</v>
      </c>
      <c r="H97" s="5">
        <v>34.7386</v>
      </c>
      <c r="I97">
        <v>2826.8</v>
      </c>
      <c r="J97" s="6">
        <v>65019</v>
      </c>
      <c r="K97" s="6">
        <v>73840</v>
      </c>
      <c r="L97" s="6">
        <f t="shared" si="10"/>
        <v>69289.27016501184</v>
      </c>
      <c r="M97" s="6"/>
      <c r="N97" s="7"/>
      <c r="O97" s="7">
        <f t="shared" si="11"/>
        <v>28.992176611433408</v>
      </c>
      <c r="P97" s="7">
        <f t="shared" si="12"/>
        <v>29.05324575106812</v>
      </c>
      <c r="Q97" s="7">
        <f>F97/F$590*100</f>
        <v>29.022695118654024</v>
      </c>
      <c r="R97" s="7"/>
      <c r="S97" s="7">
        <f t="shared" si="8"/>
        <v>34.57602353732748</v>
      </c>
      <c r="T97" s="7">
        <f t="shared" si="8"/>
        <v>29.018118359595547</v>
      </c>
      <c r="U97" s="7">
        <f t="shared" si="8"/>
        <v>47.13195264985393</v>
      </c>
      <c r="V97" s="7">
        <f t="shared" si="7"/>
        <v>50.51548507590321</v>
      </c>
      <c r="W97" s="7">
        <f t="shared" si="7"/>
        <v>48.79439978810963</v>
      </c>
      <c r="X97" s="7"/>
      <c r="Y97" s="7"/>
      <c r="Z97" s="7"/>
    </row>
    <row r="98" spans="1:26" ht="15">
      <c r="A98" s="12">
        <v>24442</v>
      </c>
      <c r="D98">
        <v>3866.8</v>
      </c>
      <c r="E98">
        <v>3861.2</v>
      </c>
      <c r="F98">
        <f t="shared" si="9"/>
        <v>3863.998985507113</v>
      </c>
      <c r="H98" s="5">
        <v>34.8189</v>
      </c>
      <c r="I98">
        <v>2822.1</v>
      </c>
      <c r="J98" s="6">
        <v>65199</v>
      </c>
      <c r="K98" s="6">
        <v>73729</v>
      </c>
      <c r="L98" s="6">
        <f t="shared" si="10"/>
        <v>69332.94361989833</v>
      </c>
      <c r="M98" s="6"/>
      <c r="N98" s="7"/>
      <c r="O98" s="7">
        <f t="shared" si="11"/>
        <v>28.78899782005313</v>
      </c>
      <c r="P98" s="7">
        <f t="shared" si="12"/>
        <v>29.069281587020757</v>
      </c>
      <c r="Q98" s="7">
        <f>F98/F$590*100</f>
        <v>28.928800255787507</v>
      </c>
      <c r="R98" s="7"/>
      <c r="S98" s="7">
        <f t="shared" si="8"/>
        <v>34.65594773375587</v>
      </c>
      <c r="T98" s="7">
        <f t="shared" si="8"/>
        <v>28.969871169737722</v>
      </c>
      <c r="U98" s="7">
        <f t="shared" si="8"/>
        <v>47.262433762712845</v>
      </c>
      <c r="V98" s="7">
        <f t="shared" si="7"/>
        <v>50.439547659280436</v>
      </c>
      <c r="W98" s="7">
        <f t="shared" si="7"/>
        <v>48.82515519962983</v>
      </c>
      <c r="X98" s="7"/>
      <c r="Y98" s="7"/>
      <c r="Z98" s="7"/>
    </row>
    <row r="99" spans="1:26" ht="15">
      <c r="A99" s="12">
        <v>24473</v>
      </c>
      <c r="D99">
        <v>3947.59</v>
      </c>
      <c r="E99">
        <v>3876.56</v>
      </c>
      <c r="F99">
        <f t="shared" si="9"/>
        <v>3911.913788722855</v>
      </c>
      <c r="G99">
        <v>303255</v>
      </c>
      <c r="H99" s="5">
        <v>34.9831</v>
      </c>
      <c r="I99">
        <v>2847.7</v>
      </c>
      <c r="J99" s="6">
        <v>65407</v>
      </c>
      <c r="K99" s="6">
        <v>73671</v>
      </c>
      <c r="L99" s="6">
        <f t="shared" si="10"/>
        <v>69416.12994830524</v>
      </c>
      <c r="M99" s="6"/>
      <c r="N99" s="7"/>
      <c r="O99" s="7">
        <f t="shared" si="11"/>
        <v>29.390493406554135</v>
      </c>
      <c r="P99" s="7">
        <f t="shared" si="12"/>
        <v>29.184920291355326</v>
      </c>
      <c r="Q99" s="7">
        <f>F99/F$590*100</f>
        <v>29.287526481317723</v>
      </c>
      <c r="R99" s="7">
        <f>G99/G$590*100</f>
        <v>28.75226245523681</v>
      </c>
      <c r="S99" s="7">
        <f>H99/H$590*100</f>
        <v>34.81937927863187</v>
      </c>
      <c r="T99" s="7">
        <f>I99/I$590*100</f>
        <v>29.2326643740697</v>
      </c>
      <c r="U99" s="7">
        <f>J99/J$590*100</f>
        <v>47.41321193757204</v>
      </c>
      <c r="V99" s="7">
        <f t="shared" si="7"/>
        <v>50.39986864879287</v>
      </c>
      <c r="W99" s="7">
        <f t="shared" si="7"/>
        <v>48.88373608748628</v>
      </c>
      <c r="X99" s="7"/>
      <c r="Y99" s="7"/>
      <c r="Z99" s="7"/>
    </row>
    <row r="100" spans="1:26" ht="15">
      <c r="A100" s="12">
        <v>24504</v>
      </c>
      <c r="D100">
        <v>3894.11</v>
      </c>
      <c r="E100">
        <v>3869.57</v>
      </c>
      <c r="F100">
        <f t="shared" si="9"/>
        <v>3881.8206080008385</v>
      </c>
      <c r="G100">
        <v>302091</v>
      </c>
      <c r="H100" s="5">
        <v>34.5863</v>
      </c>
      <c r="I100">
        <v>2846</v>
      </c>
      <c r="J100" s="6">
        <v>65427</v>
      </c>
      <c r="K100" s="6">
        <v>73606</v>
      </c>
      <c r="L100" s="6">
        <f t="shared" si="10"/>
        <v>69396.10768623842</v>
      </c>
      <c r="M100" s="6"/>
      <c r="N100" s="7"/>
      <c r="O100" s="7">
        <f t="shared" si="11"/>
        <v>28.992325514908217</v>
      </c>
      <c r="P100" s="7">
        <f t="shared" si="12"/>
        <v>29.132295646609325</v>
      </c>
      <c r="Q100" s="7">
        <f>F100/F$590*100</f>
        <v>29.062226314978712</v>
      </c>
      <c r="R100" s="7">
        <f>G100/G$590*100</f>
        <v>28.64190109764041</v>
      </c>
      <c r="S100" s="7">
        <f>H100/H$590*100</f>
        <v>34.42443630051498</v>
      </c>
      <c r="T100" s="7">
        <f>I100/I$590*100</f>
        <v>29.21521326284453</v>
      </c>
      <c r="U100" s="7">
        <f>J100/J$590*100</f>
        <v>47.427709839000805</v>
      </c>
      <c r="V100" s="7">
        <f t="shared" si="7"/>
        <v>50.35540079221197</v>
      </c>
      <c r="W100" s="7">
        <f t="shared" si="7"/>
        <v>48.86963615170078</v>
      </c>
      <c r="X100" s="7"/>
      <c r="Y100" s="7"/>
      <c r="Z100" s="7"/>
    </row>
    <row r="101" spans="1:26" ht="15">
      <c r="A101" s="12">
        <v>24532</v>
      </c>
      <c r="D101">
        <v>3915.11</v>
      </c>
      <c r="E101">
        <v>3879.86</v>
      </c>
      <c r="F101">
        <f t="shared" si="9"/>
        <v>3897.445148376049</v>
      </c>
      <c r="G101">
        <v>304279</v>
      </c>
      <c r="H101" s="5">
        <v>34.3914</v>
      </c>
      <c r="I101">
        <v>2857.3</v>
      </c>
      <c r="J101" s="6">
        <v>65530</v>
      </c>
      <c r="K101" s="6">
        <v>73439</v>
      </c>
      <c r="L101" s="6">
        <f t="shared" si="10"/>
        <v>69371.87953342478</v>
      </c>
      <c r="M101" s="6"/>
      <c r="N101" s="7"/>
      <c r="O101" s="7">
        <f t="shared" si="11"/>
        <v>29.14867416346028</v>
      </c>
      <c r="P101" s="7">
        <f t="shared" si="12"/>
        <v>29.209764544239707</v>
      </c>
      <c r="Q101" s="7">
        <f>F101/F$590*100</f>
        <v>29.179203366292207</v>
      </c>
      <c r="R101" s="7">
        <f>G101/G$590*100</f>
        <v>28.849350110029516</v>
      </c>
      <c r="S101" s="7">
        <f>H101/H$590*100</f>
        <v>34.230448431475196</v>
      </c>
      <c r="T101" s="7">
        <f>I101/I$590*100</f>
        <v>29.331211825694197</v>
      </c>
      <c r="U101" s="7">
        <f>J101/J$590*100</f>
        <v>47.50237403135896</v>
      </c>
      <c r="V101" s="7">
        <f t="shared" si="7"/>
        <v>50.241152606842576</v>
      </c>
      <c r="W101" s="7">
        <f t="shared" si="7"/>
        <v>48.85257437327967</v>
      </c>
      <c r="X101" s="7"/>
      <c r="Y101" s="7"/>
      <c r="Z101" s="7"/>
    </row>
    <row r="102" spans="1:26" ht="15">
      <c r="A102" s="12">
        <v>24563</v>
      </c>
      <c r="D102">
        <v>3935.13</v>
      </c>
      <c r="E102">
        <v>3885.37</v>
      </c>
      <c r="F102">
        <f t="shared" si="9"/>
        <v>3910.1708464081207</v>
      </c>
      <c r="G102">
        <v>304080</v>
      </c>
      <c r="H102" s="5">
        <v>34.7157</v>
      </c>
      <c r="I102">
        <v>2858.5</v>
      </c>
      <c r="J102" s="6">
        <v>65467</v>
      </c>
      <c r="K102" s="6">
        <v>73882</v>
      </c>
      <c r="L102" s="6">
        <f t="shared" si="10"/>
        <v>69547.34282487002</v>
      </c>
      <c r="M102" s="6"/>
      <c r="N102" s="7"/>
      <c r="O102" s="7">
        <f t="shared" si="11"/>
        <v>29.297726541746577</v>
      </c>
      <c r="P102" s="7">
        <f t="shared" si="12"/>
        <v>29.251246917995143</v>
      </c>
      <c r="Q102" s="7">
        <f>F102/F$590*100</f>
        <v>29.274477505303647</v>
      </c>
      <c r="R102" s="7">
        <f>G102/G$590*100</f>
        <v>28.8304824896157</v>
      </c>
      <c r="S102" s="7">
        <f>H102/H$590*100</f>
        <v>34.553230709205316</v>
      </c>
      <c r="T102" s="7">
        <f>I102/I$590*100</f>
        <v>29.343530257147254</v>
      </c>
      <c r="U102" s="7">
        <f>J102/J$590*100</f>
        <v>47.45670564185834</v>
      </c>
      <c r="V102" s="7">
        <f t="shared" si="7"/>
        <v>50.54421815246317</v>
      </c>
      <c r="W102" s="7">
        <f t="shared" si="7"/>
        <v>48.976137891419306</v>
      </c>
      <c r="X102" s="7"/>
      <c r="Y102" s="7"/>
      <c r="Z102" s="7"/>
    </row>
    <row r="103" spans="1:26" ht="15">
      <c r="A103" s="12">
        <v>24593</v>
      </c>
      <c r="D103">
        <v>3918.4</v>
      </c>
      <c r="E103">
        <v>3893.42</v>
      </c>
      <c r="F103">
        <f t="shared" si="9"/>
        <v>3905.890030197983</v>
      </c>
      <c r="G103">
        <v>303831</v>
      </c>
      <c r="H103" s="5">
        <v>34.4129</v>
      </c>
      <c r="I103">
        <v>2863</v>
      </c>
      <c r="J103" s="6">
        <v>65618</v>
      </c>
      <c r="K103" s="6">
        <v>73844</v>
      </c>
      <c r="L103" s="6">
        <f t="shared" si="10"/>
        <v>69609.5941088583</v>
      </c>
      <c r="M103" s="6"/>
      <c r="N103" s="7"/>
      <c r="O103" s="7">
        <f t="shared" si="11"/>
        <v>29.173168785066768</v>
      </c>
      <c r="P103" s="7">
        <f t="shared" si="12"/>
        <v>29.311851837910076</v>
      </c>
      <c r="Q103" s="7">
        <f>F103/F$590*100</f>
        <v>29.24242809806019</v>
      </c>
      <c r="R103" s="7">
        <f>G103/G$590*100</f>
        <v>28.806874261057708</v>
      </c>
      <c r="S103" s="7">
        <f>H103/H$590*100</f>
        <v>34.251847811589904</v>
      </c>
      <c r="T103" s="7">
        <f>I103/I$590*100</f>
        <v>29.389724375096236</v>
      </c>
      <c r="U103" s="7">
        <f>J103/J$590*100</f>
        <v>47.56616479764554</v>
      </c>
      <c r="V103" s="7">
        <f t="shared" si="7"/>
        <v>50.51822155938511</v>
      </c>
      <c r="W103" s="7">
        <f t="shared" si="7"/>
        <v>49.01997605035811</v>
      </c>
      <c r="X103" s="7"/>
      <c r="Y103" s="7"/>
      <c r="Z103" s="7"/>
    </row>
    <row r="104" spans="1:26" ht="15">
      <c r="A104" s="12">
        <v>24624</v>
      </c>
      <c r="D104">
        <v>3903.91</v>
      </c>
      <c r="E104">
        <v>3909.42</v>
      </c>
      <c r="F104">
        <f t="shared" si="9"/>
        <v>3906.664028579883</v>
      </c>
      <c r="G104">
        <v>306088</v>
      </c>
      <c r="H104" s="5">
        <v>34.4086</v>
      </c>
      <c r="I104">
        <v>2874.7</v>
      </c>
      <c r="J104" s="6">
        <v>65750</v>
      </c>
      <c r="K104" s="6">
        <v>74278</v>
      </c>
      <c r="L104" s="6">
        <f t="shared" si="10"/>
        <v>69884.0360883657</v>
      </c>
      <c r="M104" s="6"/>
      <c r="N104" s="7"/>
      <c r="O104" s="7">
        <f t="shared" si="11"/>
        <v>29.065288217565843</v>
      </c>
      <c r="P104" s="7">
        <f t="shared" si="12"/>
        <v>29.432308821591914</v>
      </c>
      <c r="Q104" s="7">
        <f>F104/F$590*100</f>
        <v>29.248222831617905</v>
      </c>
      <c r="R104" s="7">
        <f>G104/G$590*100</f>
        <v>29.02086531268577</v>
      </c>
      <c r="S104" s="7">
        <f>H104/H$590*100</f>
        <v>34.24756793556696</v>
      </c>
      <c r="T104" s="7">
        <f>I104/I$590*100</f>
        <v>29.509829081763588</v>
      </c>
      <c r="U104" s="7">
        <f>J104/J$590*100</f>
        <v>47.661850947075415</v>
      </c>
      <c r="V104" s="7">
        <f t="shared" si="7"/>
        <v>50.81513001717144</v>
      </c>
      <c r="W104" s="7">
        <f t="shared" si="7"/>
        <v>49.21324164017935</v>
      </c>
      <c r="X104" s="7"/>
      <c r="Y104" s="7"/>
      <c r="Z104" s="7"/>
    </row>
    <row r="105" spans="1:26" ht="15">
      <c r="A105" s="12">
        <v>24654</v>
      </c>
      <c r="D105">
        <v>3928.94</v>
      </c>
      <c r="E105">
        <v>3925.44</v>
      </c>
      <c r="F105">
        <f t="shared" si="9"/>
        <v>3927.1896100901467</v>
      </c>
      <c r="G105">
        <v>304110</v>
      </c>
      <c r="H105" s="5">
        <v>34.3302</v>
      </c>
      <c r="I105">
        <v>2888.9</v>
      </c>
      <c r="J105" s="6">
        <v>65887</v>
      </c>
      <c r="K105" s="6">
        <v>74520</v>
      </c>
      <c r="L105" s="6">
        <f t="shared" si="10"/>
        <v>70070.67318072519</v>
      </c>
      <c r="M105" s="6"/>
      <c r="N105" s="7"/>
      <c r="O105" s="7">
        <f t="shared" si="11"/>
        <v>29.25164091629242</v>
      </c>
      <c r="P105" s="7">
        <f t="shared" si="12"/>
        <v>29.552916376503358</v>
      </c>
      <c r="Q105" s="7">
        <f>F105/F$590*100</f>
        <v>29.401892760070638</v>
      </c>
      <c r="R105" s="7">
        <f>G105/G$590*100</f>
        <v>28.8333268545022</v>
      </c>
      <c r="S105" s="7">
        <f>H105/H$590*100</f>
        <v>34.169534847148704</v>
      </c>
      <c r="T105" s="7">
        <f>I105/I$590*100</f>
        <v>29.655597187291487</v>
      </c>
      <c r="U105" s="7">
        <f>J105/J$590*100</f>
        <v>47.76116157186247</v>
      </c>
      <c r="V105" s="7">
        <f t="shared" si="7"/>
        <v>50.980687267826475</v>
      </c>
      <c r="W105" s="7">
        <f t="shared" si="7"/>
        <v>49.344673893372246</v>
      </c>
      <c r="X105" s="7"/>
      <c r="Y105" s="7"/>
      <c r="Z105" s="7"/>
    </row>
    <row r="106" spans="1:26" ht="15">
      <c r="A106" s="12">
        <v>24685</v>
      </c>
      <c r="D106">
        <v>3997.19</v>
      </c>
      <c r="E106">
        <v>3939.38</v>
      </c>
      <c r="F106">
        <f t="shared" si="9"/>
        <v>3968.1797265496934</v>
      </c>
      <c r="G106">
        <v>308195</v>
      </c>
      <c r="H106" s="5">
        <v>34.9879</v>
      </c>
      <c r="I106">
        <v>2900.3</v>
      </c>
      <c r="J106" s="6">
        <v>66142</v>
      </c>
      <c r="K106" s="6">
        <v>74767</v>
      </c>
      <c r="L106" s="6">
        <f t="shared" si="10"/>
        <v>70322.39269251296</v>
      </c>
      <c r="M106" s="6"/>
      <c r="N106" s="7"/>
      <c r="O106" s="7">
        <f t="shared" si="11"/>
        <v>29.759774024086628</v>
      </c>
      <c r="P106" s="7">
        <f t="shared" si="12"/>
        <v>29.657864523536166</v>
      </c>
      <c r="Q106" s="7">
        <f>F106/F$590*100</f>
        <v>29.708775576543232</v>
      </c>
      <c r="R106" s="7">
        <f>G106/G$590*100</f>
        <v>29.220634539881313</v>
      </c>
      <c r="S106" s="7">
        <f>H106/H$590*100</f>
        <v>34.82415681465748</v>
      </c>
      <c r="T106" s="7">
        <f>I106/I$590*100</f>
        <v>29.772622286095572</v>
      </c>
      <c r="U106" s="7">
        <f>J106/J$590*100</f>
        <v>47.946009815079265</v>
      </c>
      <c r="V106" s="7">
        <f t="shared" si="7"/>
        <v>51.149665122833895</v>
      </c>
      <c r="W106" s="7">
        <f t="shared" si="7"/>
        <v>49.52193802768034</v>
      </c>
      <c r="X106" s="7"/>
      <c r="Y106" s="7"/>
      <c r="Z106" s="7"/>
    </row>
    <row r="107" spans="1:26" ht="15">
      <c r="A107" s="12">
        <v>24716</v>
      </c>
      <c r="D107">
        <v>3926.56</v>
      </c>
      <c r="E107">
        <v>3946.68</v>
      </c>
      <c r="F107">
        <f t="shared" si="9"/>
        <v>3936.6071458554256</v>
      </c>
      <c r="G107">
        <v>309283</v>
      </c>
      <c r="H107" s="5">
        <v>34.9311</v>
      </c>
      <c r="I107">
        <v>2903.2</v>
      </c>
      <c r="J107" s="6">
        <v>66163</v>
      </c>
      <c r="K107" s="6">
        <v>74854</v>
      </c>
      <c r="L107" s="6">
        <f t="shared" si="10"/>
        <v>70374.46413295095</v>
      </c>
      <c r="M107" s="6"/>
      <c r="N107" s="7"/>
      <c r="O107" s="7">
        <f t="shared" si="11"/>
        <v>29.233921402789854</v>
      </c>
      <c r="P107" s="7">
        <f t="shared" si="12"/>
        <v>29.712823022341006</v>
      </c>
      <c r="Q107" s="7">
        <f>F107/F$590*100</f>
        <v>29.4723995102218</v>
      </c>
      <c r="R107" s="7">
        <f>G107/G$590*100</f>
        <v>29.32379017309857</v>
      </c>
      <c r="S107" s="7">
        <f>H107/H$590*100</f>
        <v>34.76762263835445</v>
      </c>
      <c r="T107" s="7">
        <f>I107/I$590*100</f>
        <v>29.8023918287738</v>
      </c>
      <c r="U107" s="7">
        <f>J107/J$590*100</f>
        <v>47.961232611579476</v>
      </c>
      <c r="V107" s="7">
        <f t="shared" si="7"/>
        <v>51.20918363856526</v>
      </c>
      <c r="W107" s="7">
        <f t="shared" si="7"/>
        <v>49.55860740919097</v>
      </c>
      <c r="X107" s="7"/>
      <c r="Y107" s="7"/>
      <c r="Z107" s="7"/>
    </row>
    <row r="108" spans="1:26" ht="15">
      <c r="A108" s="12">
        <v>24746</v>
      </c>
      <c r="D108">
        <v>3898.3</v>
      </c>
      <c r="E108">
        <v>3944.82</v>
      </c>
      <c r="F108">
        <f t="shared" si="9"/>
        <v>3921.4910182225335</v>
      </c>
      <c r="G108">
        <v>307137</v>
      </c>
      <c r="H108" s="5">
        <v>35.2156</v>
      </c>
      <c r="I108">
        <v>2898.4</v>
      </c>
      <c r="J108" s="6">
        <v>66225</v>
      </c>
      <c r="K108" s="6">
        <v>75051</v>
      </c>
      <c r="L108" s="6">
        <f t="shared" si="10"/>
        <v>70500.0175531893</v>
      </c>
      <c r="M108" s="6"/>
      <c r="N108" s="7"/>
      <c r="O108" s="7">
        <f t="shared" si="11"/>
        <v>29.023520792881225</v>
      </c>
      <c r="P108" s="7">
        <f t="shared" si="12"/>
        <v>29.698819897987995</v>
      </c>
      <c r="Q108" s="7">
        <f>F108/F$590*100</f>
        <v>29.359228818776717</v>
      </c>
      <c r="R108" s="7">
        <f>G108/G$590*100</f>
        <v>29.120323271550568</v>
      </c>
      <c r="S108" s="7">
        <f>H108/H$590*100</f>
        <v>35.05079117987224</v>
      </c>
      <c r="T108" s="7">
        <f>I108/I$590*100</f>
        <v>29.753118102961558</v>
      </c>
      <c r="U108" s="7">
        <f>J108/J$590*100</f>
        <v>48.00617610600866</v>
      </c>
      <c r="V108" s="7">
        <f t="shared" si="7"/>
        <v>51.34395545004892</v>
      </c>
      <c r="W108" s="7">
        <f t="shared" si="7"/>
        <v>49.64702375081623</v>
      </c>
      <c r="X108" s="7"/>
      <c r="Y108" s="7"/>
      <c r="Z108" s="7"/>
    </row>
    <row r="109" spans="1:26" ht="15">
      <c r="A109" s="12">
        <v>24777</v>
      </c>
      <c r="D109">
        <v>3983.87</v>
      </c>
      <c r="E109">
        <v>3968.79</v>
      </c>
      <c r="F109">
        <f t="shared" si="9"/>
        <v>3976.3228512408296</v>
      </c>
      <c r="G109">
        <v>315410</v>
      </c>
      <c r="H109" s="5">
        <v>35.7193</v>
      </c>
      <c r="I109">
        <v>2916.2</v>
      </c>
      <c r="J109" s="6">
        <v>66703</v>
      </c>
      <c r="K109" s="6">
        <v>75125</v>
      </c>
      <c r="L109" s="6">
        <f t="shared" si="10"/>
        <v>70788.86123536668</v>
      </c>
      <c r="M109" s="6"/>
      <c r="N109" s="7"/>
      <c r="O109" s="7">
        <f t="shared" si="11"/>
        <v>29.660604309862173</v>
      </c>
      <c r="P109" s="7">
        <f t="shared" si="12"/>
        <v>29.87927951666635</v>
      </c>
      <c r="Q109" s="7">
        <f>F109/F$590*100</f>
        <v>29.769741127655287</v>
      </c>
      <c r="R109" s="7">
        <f>G109/G$590*100</f>
        <v>29.904704295085793</v>
      </c>
      <c r="S109" s="7">
        <f>H109/H$590*100</f>
        <v>35.55213386655943</v>
      </c>
      <c r="T109" s="7">
        <f>I109/I$590*100</f>
        <v>29.935841502848636</v>
      </c>
      <c r="U109" s="7">
        <f>J109/J$590*100</f>
        <v>48.35267595015622</v>
      </c>
      <c r="V109" s="7">
        <f t="shared" si="7"/>
        <v>51.39458039446409</v>
      </c>
      <c r="W109" s="7">
        <f t="shared" si="7"/>
        <v>49.85043120583586</v>
      </c>
      <c r="X109" s="7"/>
      <c r="Y109" s="7"/>
      <c r="Z109" s="7"/>
    </row>
    <row r="110" spans="1:26" ht="15">
      <c r="A110" s="12">
        <v>24807</v>
      </c>
      <c r="D110">
        <v>4059.57</v>
      </c>
      <c r="E110">
        <v>4012.56</v>
      </c>
      <c r="F110">
        <f t="shared" si="9"/>
        <v>4035.996555895458</v>
      </c>
      <c r="G110">
        <v>322423</v>
      </c>
      <c r="H110" s="5">
        <v>36.104</v>
      </c>
      <c r="I110">
        <v>2946</v>
      </c>
      <c r="J110" s="6">
        <v>66900</v>
      </c>
      <c r="K110" s="6">
        <v>75473</v>
      </c>
      <c r="L110" s="6">
        <f t="shared" si="10"/>
        <v>71057.32685655997</v>
      </c>
      <c r="M110" s="6"/>
      <c r="N110" s="7"/>
      <c r="O110" s="7">
        <f t="shared" si="11"/>
        <v>30.22420396202366</v>
      </c>
      <c r="P110" s="7">
        <f t="shared" si="12"/>
        <v>30.208804652650993</v>
      </c>
      <c r="Q110" s="7">
        <f>F110/F$590*100</f>
        <v>30.21650332633895</v>
      </c>
      <c r="R110" s="7">
        <f>G110/G$590*100</f>
        <v>30.569621993387802</v>
      </c>
      <c r="S110" s="7">
        <f>H110/H$590*100</f>
        <v>35.93503347261178</v>
      </c>
      <c r="T110" s="7">
        <f>I110/I$590*100</f>
        <v>30.241749217266335</v>
      </c>
      <c r="U110" s="7">
        <f>J110/J$590*100</f>
        <v>48.49548027922958</v>
      </c>
      <c r="V110" s="7">
        <f t="shared" si="7"/>
        <v>51.63265445738953</v>
      </c>
      <c r="W110" s="7">
        <f t="shared" si="7"/>
        <v>50.03948816687286</v>
      </c>
      <c r="X110" s="7"/>
      <c r="Y110" s="7"/>
      <c r="Z110" s="7"/>
    </row>
    <row r="111" spans="1:26" ht="15">
      <c r="A111" s="12">
        <v>24838</v>
      </c>
      <c r="D111">
        <v>4065.58</v>
      </c>
      <c r="E111">
        <v>4011.89</v>
      </c>
      <c r="F111">
        <f t="shared" si="9"/>
        <v>4038.6457812241965</v>
      </c>
      <c r="G111">
        <v>319189</v>
      </c>
      <c r="H111" s="5">
        <v>36.0651</v>
      </c>
      <c r="I111">
        <v>2948.1</v>
      </c>
      <c r="J111" s="6">
        <v>66805</v>
      </c>
      <c r="K111" s="6">
        <v>74700</v>
      </c>
      <c r="L111" s="6">
        <f t="shared" si="10"/>
        <v>70642.29257321707</v>
      </c>
      <c r="M111" s="6"/>
      <c r="N111" s="7"/>
      <c r="O111" s="7">
        <f t="shared" si="11"/>
        <v>30.26894945620451</v>
      </c>
      <c r="P111" s="7">
        <f t="shared" si="12"/>
        <v>30.203760516459315</v>
      </c>
      <c r="Q111" s="7">
        <f>F111/F$590*100</f>
        <v>30.23633741808046</v>
      </c>
      <c r="R111" s="7">
        <f>G111/G$590*100</f>
        <v>30.262999458622552</v>
      </c>
      <c r="S111" s="7">
        <f>H111/H$590*100</f>
        <v>35.89631552440425</v>
      </c>
      <c r="T111" s="7">
        <f>I111/I$590*100</f>
        <v>30.263306472309193</v>
      </c>
      <c r="U111" s="7">
        <f>J111/J$590*100</f>
        <v>48.42661524744293</v>
      </c>
      <c r="V111" s="7">
        <f t="shared" si="7"/>
        <v>51.10382902451205</v>
      </c>
      <c r="W111" s="7">
        <f t="shared" si="7"/>
        <v>49.74721565918189</v>
      </c>
      <c r="X111" s="7"/>
      <c r="Y111" s="7"/>
      <c r="Z111" s="7"/>
    </row>
    <row r="112" spans="1:26" ht="15">
      <c r="A112" s="12">
        <v>24869</v>
      </c>
      <c r="D112">
        <v>4038.19</v>
      </c>
      <c r="E112">
        <v>4039.01</v>
      </c>
      <c r="F112">
        <f t="shared" si="9"/>
        <v>4038.599979188333</v>
      </c>
      <c r="G112">
        <v>318183</v>
      </c>
      <c r="H112" s="5">
        <v>36.1943</v>
      </c>
      <c r="I112">
        <v>2972.2</v>
      </c>
      <c r="J112" s="6">
        <v>67214</v>
      </c>
      <c r="K112" s="6">
        <v>75229</v>
      </c>
      <c r="L112" s="6">
        <f t="shared" si="10"/>
        <v>71108.6633681157</v>
      </c>
      <c r="M112" s="6"/>
      <c r="N112" s="7"/>
      <c r="O112" s="7">
        <f t="shared" si="11"/>
        <v>30.065026147450176</v>
      </c>
      <c r="P112" s="7">
        <f t="shared" si="12"/>
        <v>30.407935103800042</v>
      </c>
      <c r="Q112" s="7">
        <f>F112/F$590*100</f>
        <v>30.2359945096191</v>
      </c>
      <c r="R112" s="7">
        <f>G112/G$590*100</f>
        <v>30.167618422761745</v>
      </c>
      <c r="S112" s="7">
        <f>H112/H$590*100</f>
        <v>36.02491086909352</v>
      </c>
      <c r="T112" s="7">
        <f>I112/I$590*100</f>
        <v>30.510701637324843</v>
      </c>
      <c r="U112" s="7">
        <f>J112/J$590*100</f>
        <v>48.72309733166124</v>
      </c>
      <c r="V112" s="7">
        <f t="shared" si="7"/>
        <v>51.46572896499354</v>
      </c>
      <c r="W112" s="7">
        <f t="shared" si="7"/>
        <v>50.0756400019638</v>
      </c>
      <c r="X112" s="7"/>
      <c r="Y112" s="7"/>
      <c r="Z112" s="7"/>
    </row>
    <row r="113" spans="1:26" ht="15">
      <c r="A113" s="12">
        <v>24898</v>
      </c>
      <c r="D113">
        <v>4085.22</v>
      </c>
      <c r="E113">
        <v>4059.44</v>
      </c>
      <c r="F113">
        <f t="shared" si="9"/>
        <v>4072.309599821703</v>
      </c>
      <c r="G113">
        <v>320551</v>
      </c>
      <c r="H113" s="5">
        <v>36.3073</v>
      </c>
      <c r="I113">
        <v>2986.6</v>
      </c>
      <c r="J113" s="6">
        <v>67296</v>
      </c>
      <c r="K113" s="6">
        <v>75379</v>
      </c>
      <c r="L113" s="6">
        <f t="shared" si="10"/>
        <v>71222.92597190879</v>
      </c>
      <c r="M113" s="6"/>
      <c r="N113" s="7"/>
      <c r="O113" s="7">
        <f t="shared" si="11"/>
        <v>30.41517266846939</v>
      </c>
      <c r="P113" s="7">
        <f t="shared" si="12"/>
        <v>30.561743614838793</v>
      </c>
      <c r="Q113" s="7">
        <f>F113/F$590*100</f>
        <v>30.48837006294062</v>
      </c>
      <c r="R113" s="7">
        <f>G113/G$590*100</f>
        <v>30.39213362446988</v>
      </c>
      <c r="S113" s="7">
        <f>H113/H$590*100</f>
        <v>36.13738202969636</v>
      </c>
      <c r="T113" s="7">
        <f>I113/I$590*100</f>
        <v>30.658522814761586</v>
      </c>
      <c r="U113" s="7">
        <f>J113/J$590*100</f>
        <v>48.782538727519196</v>
      </c>
      <c r="V113" s="7">
        <f t="shared" si="7"/>
        <v>51.568347095564846</v>
      </c>
      <c r="W113" s="7">
        <f t="shared" si="7"/>
        <v>50.15610520468613</v>
      </c>
      <c r="X113" s="7"/>
      <c r="Y113" s="7"/>
      <c r="Z113" s="7"/>
    </row>
    <row r="114" spans="1:26" ht="15">
      <c r="A114" s="12">
        <v>24929</v>
      </c>
      <c r="D114">
        <v>4146.13</v>
      </c>
      <c r="E114">
        <v>4075.71</v>
      </c>
      <c r="F114">
        <f t="shared" si="9"/>
        <v>4110.769210537123</v>
      </c>
      <c r="G114">
        <v>319915</v>
      </c>
      <c r="H114" s="5">
        <v>36.3599</v>
      </c>
      <c r="I114">
        <v>2997.3</v>
      </c>
      <c r="J114" s="6">
        <v>67555</v>
      </c>
      <c r="K114" s="6">
        <v>75561</v>
      </c>
      <c r="L114" s="6">
        <f t="shared" si="10"/>
        <v>71445.94708589144</v>
      </c>
      <c r="M114" s="6"/>
      <c r="N114" s="7"/>
      <c r="O114" s="7">
        <f t="shared" si="11"/>
        <v>30.868658201007776</v>
      </c>
      <c r="P114" s="7">
        <f t="shared" si="12"/>
        <v>30.68423331012027</v>
      </c>
      <c r="Q114" s="7">
        <f>F114/F$590*100</f>
        <v>30.776307611701576</v>
      </c>
      <c r="R114" s="7">
        <f>G114/G$590*100</f>
        <v>30.331833088875975</v>
      </c>
      <c r="S114" s="7">
        <f>H114/H$590*100</f>
        <v>36.189735861976985</v>
      </c>
      <c r="T114" s="7">
        <f>I114/I$590*100</f>
        <v>30.76836216188472</v>
      </c>
      <c r="U114" s="7">
        <f>J114/J$590*100</f>
        <v>48.97028655102174</v>
      </c>
      <c r="V114" s="7">
        <f t="shared" si="7"/>
        <v>51.692857093991364</v>
      </c>
      <c r="W114" s="7">
        <f t="shared" si="7"/>
        <v>50.31315955626097</v>
      </c>
      <c r="X114" s="7"/>
      <c r="Y114" s="7"/>
      <c r="Z114" s="7"/>
    </row>
    <row r="115" spans="1:26" ht="15">
      <c r="A115" s="12">
        <v>24959</v>
      </c>
      <c r="D115">
        <v>4135.49</v>
      </c>
      <c r="E115">
        <v>4099.41</v>
      </c>
      <c r="F115">
        <f t="shared" si="9"/>
        <v>4117.410480010464</v>
      </c>
      <c r="G115">
        <v>322157</v>
      </c>
      <c r="H115" s="5">
        <v>36.7678</v>
      </c>
      <c r="I115">
        <v>3014.8</v>
      </c>
      <c r="J115" s="6">
        <v>67652</v>
      </c>
      <c r="K115" s="6">
        <v>76107</v>
      </c>
      <c r="L115" s="6">
        <f t="shared" si="10"/>
        <v>71755.07483098321</v>
      </c>
      <c r="M115" s="6"/>
      <c r="N115" s="7"/>
      <c r="O115" s="7">
        <f t="shared" si="11"/>
        <v>30.789441552408064</v>
      </c>
      <c r="P115" s="7">
        <f t="shared" si="12"/>
        <v>30.862660217198997</v>
      </c>
      <c r="Q115" s="7">
        <f>F115/F$590*100</f>
        <v>30.826029145987622</v>
      </c>
      <c r="R115" s="7">
        <f>G115/G$590*100</f>
        <v>30.544401958060792</v>
      </c>
      <c r="S115" s="7">
        <f>H115/H$590*100</f>
        <v>36.595726892153095</v>
      </c>
      <c r="T115" s="7">
        <f>I115/I$590*100</f>
        <v>30.948005953908535</v>
      </c>
      <c r="U115" s="7">
        <f>J115/J$590*100</f>
        <v>49.040601372951265</v>
      </c>
      <c r="V115" s="7">
        <f t="shared" si="7"/>
        <v>52.066387089270926</v>
      </c>
      <c r="W115" s="7">
        <f t="shared" si="7"/>
        <v>50.53085131060738</v>
      </c>
      <c r="X115" s="7"/>
      <c r="Y115" s="7"/>
      <c r="Z115" s="7"/>
    </row>
    <row r="116" spans="1:26" ht="15">
      <c r="A116" s="12">
        <v>24990</v>
      </c>
      <c r="D116">
        <v>4116.61</v>
      </c>
      <c r="E116">
        <v>4115.58</v>
      </c>
      <c r="F116">
        <f t="shared" si="9"/>
        <v>4116.094967781963</v>
      </c>
      <c r="G116">
        <v>324435</v>
      </c>
      <c r="H116" s="5">
        <v>36.9028</v>
      </c>
      <c r="I116">
        <v>3028</v>
      </c>
      <c r="J116" s="6">
        <v>67904</v>
      </c>
      <c r="K116" s="6">
        <v>76182</v>
      </c>
      <c r="L116" s="6">
        <f t="shared" si="10"/>
        <v>71924.0052277402</v>
      </c>
      <c r="M116" s="6"/>
      <c r="N116" s="7"/>
      <c r="O116" s="7">
        <f t="shared" si="11"/>
        <v>30.64887667218602</v>
      </c>
      <c r="P116" s="7">
        <f t="shared" si="12"/>
        <v>30.98439705633246</v>
      </c>
      <c r="Q116" s="7">
        <f>F116/F$590*100</f>
        <v>30.81618023281888</v>
      </c>
      <c r="R116" s="7">
        <f>G116/G$590*100</f>
        <v>30.76038406510941</v>
      </c>
      <c r="S116" s="7">
        <f>H116/H$590*100</f>
        <v>36.730095092873306</v>
      </c>
      <c r="T116" s="7">
        <f>I116/I$590*100</f>
        <v>31.083508699892214</v>
      </c>
      <c r="U116" s="7">
        <f>J116/J$590*100</f>
        <v>49.22327493095374</v>
      </c>
      <c r="V116" s="7">
        <f t="shared" si="7"/>
        <v>52.11769615455659</v>
      </c>
      <c r="W116" s="7">
        <f t="shared" si="7"/>
        <v>50.64981427985348</v>
      </c>
      <c r="X116" s="7"/>
      <c r="Y116" s="7"/>
      <c r="Z116" s="7"/>
    </row>
    <row r="117" spans="1:26" ht="15">
      <c r="A117" s="12">
        <v>25020</v>
      </c>
      <c r="D117">
        <v>4146.69</v>
      </c>
      <c r="E117">
        <v>4138.22</v>
      </c>
      <c r="F117">
        <f t="shared" si="9"/>
        <v>4142.452835193178</v>
      </c>
      <c r="G117">
        <v>327531</v>
      </c>
      <c r="H117" s="5">
        <v>36.8462</v>
      </c>
      <c r="I117">
        <v>3047.1</v>
      </c>
      <c r="J117" s="6">
        <v>68126</v>
      </c>
      <c r="K117" s="6">
        <v>76087</v>
      </c>
      <c r="L117" s="6">
        <f t="shared" si="10"/>
        <v>71996.54826448279</v>
      </c>
      <c r="M117" s="6"/>
      <c r="N117" s="7"/>
      <c r="O117" s="7">
        <f t="shared" si="11"/>
        <v>30.872827498302495</v>
      </c>
      <c r="P117" s="7">
        <f t="shared" si="12"/>
        <v>31.154843688242273</v>
      </c>
      <c r="Q117" s="7">
        <f>F117/F$590*100</f>
        <v>31.01351503657207</v>
      </c>
      <c r="R117" s="7">
        <f>G117/G$590*100</f>
        <v>31.053922521396736</v>
      </c>
      <c r="S117" s="7">
        <f>H117/H$590*100</f>
        <v>36.673759980571354</v>
      </c>
      <c r="T117" s="7">
        <f>I117/I$590*100</f>
        <v>31.279577067186775</v>
      </c>
      <c r="U117" s="7">
        <f>J117/J$590*100</f>
        <v>49.38420163681307</v>
      </c>
      <c r="V117" s="7">
        <f t="shared" si="7"/>
        <v>52.05270467186143</v>
      </c>
      <c r="W117" s="7">
        <f t="shared" si="7"/>
        <v>50.70090002412863</v>
      </c>
      <c r="X117" s="7"/>
      <c r="Y117" s="7"/>
      <c r="Z117" s="7"/>
    </row>
    <row r="118" spans="1:26" ht="15">
      <c r="A118" s="12">
        <v>25051</v>
      </c>
      <c r="D118">
        <v>4220.49</v>
      </c>
      <c r="E118">
        <v>4147.04</v>
      </c>
      <c r="F118">
        <f t="shared" si="9"/>
        <v>4183.6038112612905</v>
      </c>
      <c r="G118">
        <v>321947</v>
      </c>
      <c r="H118" s="5">
        <v>36.949</v>
      </c>
      <c r="I118">
        <v>3056.9</v>
      </c>
      <c r="J118" s="6">
        <v>68328</v>
      </c>
      <c r="K118" s="6">
        <v>76043</v>
      </c>
      <c r="L118" s="6">
        <f t="shared" si="10"/>
        <v>72082.35639877486</v>
      </c>
      <c r="M118" s="6"/>
      <c r="N118" s="7"/>
      <c r="O118" s="7">
        <f t="shared" si="11"/>
        <v>31.422281320356888</v>
      </c>
      <c r="P118" s="7">
        <f t="shared" si="12"/>
        <v>31.221245600496882</v>
      </c>
      <c r="Q118" s="7">
        <f>F118/F$590*100</f>
        <v>31.32160216896268</v>
      </c>
      <c r="R118" s="7">
        <f>G118/G$590*100</f>
        <v>30.524491403855254</v>
      </c>
      <c r="S118" s="7">
        <f>H118/H$590*100</f>
        <v>36.77607887711978</v>
      </c>
      <c r="T118" s="7">
        <f>I118/I$590*100</f>
        <v>31.380177590720116</v>
      </c>
      <c r="U118" s="7">
        <f>J118/J$590*100</f>
        <v>49.53063044124363</v>
      </c>
      <c r="V118" s="7">
        <f t="shared" si="7"/>
        <v>52.022603353560505</v>
      </c>
      <c r="W118" s="7">
        <f t="shared" si="7"/>
        <v>50.76132722158284</v>
      </c>
      <c r="X118" s="7"/>
      <c r="Y118" s="7"/>
      <c r="Z118" s="7"/>
    </row>
    <row r="119" spans="1:26" ht="15">
      <c r="A119" s="12">
        <v>25082</v>
      </c>
      <c r="D119">
        <v>4112.93</v>
      </c>
      <c r="E119">
        <v>4159.27</v>
      </c>
      <c r="F119">
        <f t="shared" si="9"/>
        <v>4136.035101531417</v>
      </c>
      <c r="G119">
        <v>326453</v>
      </c>
      <c r="H119" s="5">
        <v>37.089</v>
      </c>
      <c r="I119">
        <v>3070.6</v>
      </c>
      <c r="J119" s="6">
        <v>68487</v>
      </c>
      <c r="K119" s="6">
        <v>76172</v>
      </c>
      <c r="L119" s="6">
        <f t="shared" si="10"/>
        <v>72227.36160209647</v>
      </c>
      <c r="M119" s="6"/>
      <c r="N119" s="7"/>
      <c r="O119" s="7">
        <f t="shared" si="11"/>
        <v>30.62147843282071</v>
      </c>
      <c r="P119" s="7">
        <f t="shared" si="12"/>
        <v>31.313319907398697</v>
      </c>
      <c r="Q119" s="7">
        <f>F119/F$590*100</f>
        <v>30.965467059361863</v>
      </c>
      <c r="R119" s="7">
        <f>G119/G$590*100</f>
        <v>30.951715009808318</v>
      </c>
      <c r="S119" s="7">
        <f>H119/H$590*100</f>
        <v>36.91542367786666</v>
      </c>
      <c r="T119" s="7">
        <f>I119/I$590*100</f>
        <v>31.520813016475902</v>
      </c>
      <c r="U119" s="7">
        <f>J119/J$590*100</f>
        <v>49.645888757602336</v>
      </c>
      <c r="V119" s="7">
        <f t="shared" si="7"/>
        <v>52.110854945851834</v>
      </c>
      <c r="W119" s="7">
        <f t="shared" si="7"/>
        <v>50.863441760318494</v>
      </c>
      <c r="X119" s="7"/>
      <c r="Y119" s="7"/>
      <c r="Z119" s="7"/>
    </row>
    <row r="120" spans="1:26" ht="15">
      <c r="A120" s="12">
        <v>25112</v>
      </c>
      <c r="D120">
        <v>4203.81</v>
      </c>
      <c r="E120">
        <v>4161.85</v>
      </c>
      <c r="F120">
        <f t="shared" si="9"/>
        <v>4182.777384525742</v>
      </c>
      <c r="G120">
        <v>330874</v>
      </c>
      <c r="H120" s="5">
        <v>37.1626</v>
      </c>
      <c r="I120">
        <v>3075.4</v>
      </c>
      <c r="J120" s="6">
        <v>68720</v>
      </c>
      <c r="K120" s="6">
        <v>76224</v>
      </c>
      <c r="L120" s="6">
        <f t="shared" si="10"/>
        <v>72374.81108783635</v>
      </c>
      <c r="M120" s="6"/>
      <c r="N120" s="7"/>
      <c r="O120" s="7">
        <f t="shared" si="11"/>
        <v>31.298095822364115</v>
      </c>
      <c r="P120" s="7">
        <f t="shared" si="12"/>
        <v>31.332743596017394</v>
      </c>
      <c r="Q120" s="7">
        <f>F120/F$590*100</f>
        <v>31.3154149173489</v>
      </c>
      <c r="R120" s="7">
        <f>G120/G$590*100</f>
        <v>31.370879581916288</v>
      </c>
      <c r="S120" s="7">
        <f>H120/H$590*100</f>
        <v>36.988679230259315</v>
      </c>
      <c r="T120" s="7">
        <f>I120/I$590*100</f>
        <v>31.57008674228815</v>
      </c>
      <c r="U120" s="7">
        <f>J120/J$590*100</f>
        <v>49.81478930924749</v>
      </c>
      <c r="V120" s="7">
        <f t="shared" si="7"/>
        <v>52.14642923111656</v>
      </c>
      <c r="W120" s="7">
        <f t="shared" si="7"/>
        <v>50.96727759433159</v>
      </c>
      <c r="X120" s="7"/>
      <c r="Y120" s="7"/>
      <c r="Z120" s="7"/>
    </row>
    <row r="121" spans="1:26" ht="15">
      <c r="A121" s="12">
        <v>25143</v>
      </c>
      <c r="D121">
        <v>4177.36</v>
      </c>
      <c r="E121">
        <v>4173.57</v>
      </c>
      <c r="F121">
        <f t="shared" si="9"/>
        <v>4175.464569984997</v>
      </c>
      <c r="G121">
        <v>333727</v>
      </c>
      <c r="H121" s="5">
        <v>37.6433</v>
      </c>
      <c r="I121">
        <v>3088.2</v>
      </c>
      <c r="J121" s="6">
        <v>68985</v>
      </c>
      <c r="K121" s="6">
        <v>76494</v>
      </c>
      <c r="L121" s="6">
        <f t="shared" si="10"/>
        <v>72642.5398096735</v>
      </c>
      <c r="M121" s="6"/>
      <c r="N121" s="7"/>
      <c r="O121" s="7">
        <f t="shared" si="11"/>
        <v>31.101170976925914</v>
      </c>
      <c r="P121" s="7">
        <f t="shared" si="12"/>
        <v>31.420978336564335</v>
      </c>
      <c r="Q121" s="7">
        <f>F121/F$590*100</f>
        <v>31.260665692012584</v>
      </c>
      <c r="R121" s="7">
        <f>G121/G$590*100</f>
        <v>31.64137868262292</v>
      </c>
      <c r="S121" s="7">
        <f>H121/H$590*100</f>
        <v>37.467129556823814</v>
      </c>
      <c r="T121" s="7">
        <f>I121/I$590*100</f>
        <v>31.70148334445414</v>
      </c>
      <c r="U121" s="7">
        <f>J121/J$590*100</f>
        <v>50.00688650317866</v>
      </c>
      <c r="V121" s="7">
        <f t="shared" si="7"/>
        <v>52.33114186614492</v>
      </c>
      <c r="W121" s="7">
        <f t="shared" si="7"/>
        <v>51.155815621315725</v>
      </c>
      <c r="X121" s="7"/>
      <c r="Y121" s="7"/>
      <c r="Z121" s="7"/>
    </row>
    <row r="122" spans="1:26" ht="15">
      <c r="A122" s="12">
        <v>25173</v>
      </c>
      <c r="D122">
        <v>4152.71</v>
      </c>
      <c r="E122">
        <v>4186.97</v>
      </c>
      <c r="F122">
        <f t="shared" si="9"/>
        <v>4169.8048142209245</v>
      </c>
      <c r="G122">
        <v>330632</v>
      </c>
      <c r="H122" s="5">
        <v>37.7622</v>
      </c>
      <c r="I122">
        <v>3099.3</v>
      </c>
      <c r="J122" s="6">
        <v>69245</v>
      </c>
      <c r="K122" s="6">
        <v>76778</v>
      </c>
      <c r="L122" s="6">
        <f t="shared" si="10"/>
        <v>72914.28262007382</v>
      </c>
      <c r="M122" s="6"/>
      <c r="N122" s="7"/>
      <c r="O122" s="7">
        <f t="shared" si="11"/>
        <v>30.91764744422076</v>
      </c>
      <c r="P122" s="7">
        <f t="shared" si="12"/>
        <v>31.52186106039789</v>
      </c>
      <c r="Q122" s="7">
        <f>F122/F$590*100</f>
        <v>31.218292506975658</v>
      </c>
      <c r="R122" s="7">
        <f>G122/G$590*100</f>
        <v>31.34793503849848</v>
      </c>
      <c r="S122" s="7">
        <f>H122/H$590*100</f>
        <v>37.585473105458135</v>
      </c>
      <c r="T122" s="7">
        <f>I122/I$590*100</f>
        <v>31.81542883539496</v>
      </c>
      <c r="U122" s="7">
        <f>J122/J$590*100</f>
        <v>50.19535922175265</v>
      </c>
      <c r="V122" s="7">
        <f t="shared" si="7"/>
        <v>52.52543219335992</v>
      </c>
      <c r="W122" s="7">
        <f t="shared" si="7"/>
        <v>51.34718042135821</v>
      </c>
      <c r="X122" s="7"/>
      <c r="Y122" s="7"/>
      <c r="Z122" s="7"/>
    </row>
    <row r="123" spans="1:26" ht="15">
      <c r="A123" s="12">
        <v>25204</v>
      </c>
      <c r="D123">
        <v>4225.69</v>
      </c>
      <c r="E123">
        <v>4201.85</v>
      </c>
      <c r="F123">
        <f t="shared" si="9"/>
        <v>4213.753140194618</v>
      </c>
      <c r="G123">
        <v>330640</v>
      </c>
      <c r="H123" s="5">
        <v>37.9906</v>
      </c>
      <c r="I123">
        <v>3100.8</v>
      </c>
      <c r="J123" s="6">
        <v>69438</v>
      </c>
      <c r="K123" s="6">
        <v>76805</v>
      </c>
      <c r="L123" s="6">
        <f t="shared" si="10"/>
        <v>73028.66279756189</v>
      </c>
      <c r="M123" s="6"/>
      <c r="N123" s="7"/>
      <c r="O123" s="7">
        <f t="shared" si="11"/>
        <v>31.460996223807875</v>
      </c>
      <c r="P123" s="7">
        <f t="shared" si="12"/>
        <v>31.633886055222</v>
      </c>
      <c r="Q123" s="7">
        <f>F123/F$590*100</f>
        <v>31.54732270300775</v>
      </c>
      <c r="R123" s="7">
        <f>G123/G$590*100</f>
        <v>31.348693535801548</v>
      </c>
      <c r="S123" s="7">
        <f>H123/H$590*100</f>
        <v>37.81280419467663</v>
      </c>
      <c r="T123" s="7">
        <f>I123/I$590*100</f>
        <v>31.83082687471129</v>
      </c>
      <c r="U123" s="7">
        <f>J123/J$590*100</f>
        <v>50.33526397054027</v>
      </c>
      <c r="V123" s="7">
        <f t="shared" si="7"/>
        <v>52.543903456862765</v>
      </c>
      <c r="W123" s="7">
        <f t="shared" si="7"/>
        <v>51.42772842099649</v>
      </c>
      <c r="X123" s="7"/>
      <c r="Y123" s="7"/>
      <c r="Z123" s="7"/>
    </row>
    <row r="124" spans="1:26" ht="15">
      <c r="A124" s="12">
        <v>25235</v>
      </c>
      <c r="D124">
        <v>4234.19</v>
      </c>
      <c r="E124">
        <v>4214.87</v>
      </c>
      <c r="F124">
        <f t="shared" si="9"/>
        <v>4224.518955490672</v>
      </c>
      <c r="G124">
        <v>331155</v>
      </c>
      <c r="H124" s="5">
        <v>38.2338</v>
      </c>
      <c r="I124">
        <v>3112.6</v>
      </c>
      <c r="J124" s="6">
        <v>69698</v>
      </c>
      <c r="K124" s="6">
        <v>77327</v>
      </c>
      <c r="L124" s="6">
        <f t="shared" si="10"/>
        <v>73413.46774264243</v>
      </c>
      <c r="M124" s="6"/>
      <c r="N124" s="7"/>
      <c r="O124" s="7">
        <f t="shared" si="11"/>
        <v>31.524280200602757</v>
      </c>
      <c r="P124" s="7">
        <f t="shared" si="12"/>
        <v>31.731907925693097</v>
      </c>
      <c r="Q124" s="7">
        <f>F124/F$590*100</f>
        <v>31.627923686977567</v>
      </c>
      <c r="R124" s="7">
        <f>G124/G$590*100</f>
        <v>31.39752179968655</v>
      </c>
      <c r="S124" s="7">
        <f>H124/H$590*100</f>
        <v>38.054866019974085</v>
      </c>
      <c r="T124" s="7">
        <f>I124/I$590*100</f>
        <v>31.951958117333056</v>
      </c>
      <c r="U124" s="7">
        <f>J124/J$590*100</f>
        <v>50.52373668911425</v>
      </c>
      <c r="V124" s="7">
        <f t="shared" si="7"/>
        <v>52.90101455125091</v>
      </c>
      <c r="W124" s="7">
        <f t="shared" si="7"/>
        <v>51.69871303789295</v>
      </c>
      <c r="X124" s="7"/>
      <c r="Y124" s="7"/>
      <c r="Z124" s="7"/>
    </row>
    <row r="125" spans="1:26" ht="15">
      <c r="A125" s="12">
        <v>25263</v>
      </c>
      <c r="D125">
        <v>4271.81</v>
      </c>
      <c r="E125">
        <v>4228.46</v>
      </c>
      <c r="F125">
        <f t="shared" si="9"/>
        <v>4250.079730146247</v>
      </c>
      <c r="G125">
        <v>332373</v>
      </c>
      <c r="H125" s="5">
        <v>38.5336</v>
      </c>
      <c r="I125">
        <v>3126.9</v>
      </c>
      <c r="J125" s="6">
        <v>69906</v>
      </c>
      <c r="K125" s="6">
        <v>77367</v>
      </c>
      <c r="L125" s="6">
        <f t="shared" si="10"/>
        <v>73541.94382799519</v>
      </c>
      <c r="M125" s="6"/>
      <c r="N125" s="7"/>
      <c r="O125" s="7">
        <f t="shared" si="11"/>
        <v>31.804367636723175</v>
      </c>
      <c r="P125" s="7">
        <f t="shared" si="12"/>
        <v>31.834221076207864</v>
      </c>
      <c r="Q125" s="7">
        <f>F125/F$590*100</f>
        <v>31.819290855335474</v>
      </c>
      <c r="R125" s="7">
        <f>G125/G$590*100</f>
        <v>31.513003014078656</v>
      </c>
      <c r="S125" s="7">
        <f>H125/H$590*100</f>
        <v>38.353262957573484</v>
      </c>
      <c r="T125" s="7">
        <f>I125/I$590*100</f>
        <v>32.09875275881538</v>
      </c>
      <c r="U125" s="7">
        <f>J125/J$590*100</f>
        <v>50.67451486397344</v>
      </c>
      <c r="V125" s="7">
        <f t="shared" si="7"/>
        <v>52.928379386069935</v>
      </c>
      <c r="W125" s="7">
        <f t="shared" si="7"/>
        <v>51.789187558074566</v>
      </c>
      <c r="X125" s="7"/>
      <c r="Y125" s="7"/>
      <c r="Z125" s="7"/>
    </row>
    <row r="126" spans="1:26" ht="15">
      <c r="A126" s="12">
        <v>25294</v>
      </c>
      <c r="D126">
        <v>4258.58</v>
      </c>
      <c r="E126">
        <v>4235.73</v>
      </c>
      <c r="F126">
        <f t="shared" si="9"/>
        <v>4247.139633141344</v>
      </c>
      <c r="G126">
        <v>333810</v>
      </c>
      <c r="H126" s="5">
        <v>38.3918</v>
      </c>
      <c r="I126">
        <v>3137.9</v>
      </c>
      <c r="J126" s="6">
        <v>70072</v>
      </c>
      <c r="K126" s="6">
        <v>77523</v>
      </c>
      <c r="L126" s="6">
        <f t="shared" si="10"/>
        <v>73703.40328641547</v>
      </c>
      <c r="M126" s="6"/>
      <c r="N126" s="7"/>
      <c r="O126" s="7">
        <f t="shared" si="11"/>
        <v>31.705867988135374</v>
      </c>
      <c r="P126" s="7">
        <f t="shared" si="12"/>
        <v>31.8889537181683</v>
      </c>
      <c r="Q126" s="7">
        <f>F126/F$590*100</f>
        <v>31.79727907963199</v>
      </c>
      <c r="R126" s="7">
        <f>G126/G$590*100</f>
        <v>31.64924809214225</v>
      </c>
      <c r="S126" s="7">
        <f>H126/H$590*100</f>
        <v>38.212126580817</v>
      </c>
      <c r="T126" s="7">
        <f>I126/I$590*100</f>
        <v>32.21167171380178</v>
      </c>
      <c r="U126" s="7">
        <f>J126/J$590*100</f>
        <v>50.79484744583221</v>
      </c>
      <c r="V126" s="7">
        <f t="shared" si="7"/>
        <v>53.035102241864095</v>
      </c>
      <c r="W126" s="7">
        <f t="shared" si="7"/>
        <v>51.9028893959633</v>
      </c>
      <c r="X126" s="7"/>
      <c r="Y126" s="7"/>
      <c r="Z126" s="7"/>
    </row>
    <row r="127" spans="1:26" ht="15">
      <c r="A127" s="12">
        <v>25324</v>
      </c>
      <c r="D127">
        <v>4272.69</v>
      </c>
      <c r="E127">
        <v>4244.09</v>
      </c>
      <c r="F127">
        <f t="shared" si="9"/>
        <v>4258.365989684306</v>
      </c>
      <c r="G127">
        <v>333580</v>
      </c>
      <c r="H127" s="5">
        <v>38.2467</v>
      </c>
      <c r="I127">
        <v>3149.6</v>
      </c>
      <c r="J127" s="6">
        <v>70328</v>
      </c>
      <c r="K127" s="6">
        <v>77412</v>
      </c>
      <c r="L127" s="6">
        <f t="shared" si="10"/>
        <v>73785.03327911427</v>
      </c>
      <c r="M127" s="6"/>
      <c r="N127" s="7"/>
      <c r="O127" s="7">
        <f t="shared" si="11"/>
        <v>31.810919389614874</v>
      </c>
      <c r="P127" s="7">
        <f t="shared" si="12"/>
        <v>31.951892492142065</v>
      </c>
      <c r="Q127" s="7">
        <f>F127/F$590*100</f>
        <v>31.881328021479472</v>
      </c>
      <c r="R127" s="7">
        <f>G127/G$590*100</f>
        <v>31.62744129467905</v>
      </c>
      <c r="S127" s="7">
        <f>H127/H$590*100</f>
        <v>38.067705648042896</v>
      </c>
      <c r="T127" s="7">
        <f>I127/I$590*100</f>
        <v>32.331776420469126</v>
      </c>
      <c r="U127" s="7">
        <f>J127/J$590*100</f>
        <v>50.980420584120445</v>
      </c>
      <c r="V127" s="7">
        <f t="shared" si="7"/>
        <v>52.959164825241324</v>
      </c>
      <c r="W127" s="7">
        <f t="shared" si="7"/>
        <v>51.960374292094556</v>
      </c>
      <c r="X127" s="7"/>
      <c r="Y127" s="7"/>
      <c r="Z127" s="7"/>
    </row>
    <row r="128" spans="1:26" ht="15">
      <c r="A128" s="12">
        <v>25355</v>
      </c>
      <c r="D128">
        <v>4237.85</v>
      </c>
      <c r="E128">
        <v>4247.65</v>
      </c>
      <c r="F128">
        <f t="shared" si="9"/>
        <v>4242.747170466324</v>
      </c>
      <c r="G128">
        <v>333389</v>
      </c>
      <c r="H128" s="5">
        <v>38.6203</v>
      </c>
      <c r="I128">
        <v>3160.3</v>
      </c>
      <c r="J128" s="6">
        <v>70636</v>
      </c>
      <c r="K128" s="6">
        <v>77880</v>
      </c>
      <c r="L128" s="6">
        <f t="shared" si="10"/>
        <v>74169.61426352439</v>
      </c>
      <c r="M128" s="6"/>
      <c r="N128" s="7"/>
      <c r="O128" s="7">
        <f t="shared" si="11"/>
        <v>31.551529536493266</v>
      </c>
      <c r="P128" s="7">
        <f t="shared" si="12"/>
        <v>31.978694171011274</v>
      </c>
      <c r="Q128" s="7">
        <f>F128/F$590*100</f>
        <v>31.76439380304852</v>
      </c>
      <c r="R128" s="7">
        <f>G128/G$590*100</f>
        <v>31.6093321715683</v>
      </c>
      <c r="S128" s="7">
        <f>H128/H$590*100</f>
        <v>38.43955720203602</v>
      </c>
      <c r="T128" s="7">
        <f>I128/I$590*100</f>
        <v>32.44161576759226</v>
      </c>
      <c r="U128" s="7">
        <f>J128/J$590*100</f>
        <v>51.20368826612348</v>
      </c>
      <c r="V128" s="7">
        <f t="shared" si="7"/>
        <v>53.279333392623805</v>
      </c>
      <c r="W128" s="7">
        <f t="shared" si="7"/>
        <v>52.23120119299165</v>
      </c>
      <c r="X128" s="7"/>
      <c r="Y128" s="7"/>
      <c r="Z128" s="7"/>
    </row>
    <row r="129" spans="1:26" ht="15">
      <c r="A129" s="12">
        <v>25385</v>
      </c>
      <c r="D129">
        <v>4280.21</v>
      </c>
      <c r="E129">
        <v>4262.7</v>
      </c>
      <c r="F129">
        <f t="shared" si="9"/>
        <v>4271.446027635138</v>
      </c>
      <c r="G129">
        <v>333483</v>
      </c>
      <c r="H129" s="5">
        <v>38.8242</v>
      </c>
      <c r="I129">
        <v>3178.3</v>
      </c>
      <c r="J129" s="6">
        <v>70730</v>
      </c>
      <c r="K129" s="6">
        <v>77959</v>
      </c>
      <c r="L129" s="6">
        <f t="shared" si="10"/>
        <v>74256.58267116795</v>
      </c>
      <c r="M129" s="6"/>
      <c r="N129" s="7"/>
      <c r="O129" s="7">
        <f t="shared" si="11"/>
        <v>31.866907096143994</v>
      </c>
      <c r="P129" s="7">
        <f t="shared" si="12"/>
        <v>32.091999021287</v>
      </c>
      <c r="Q129" s="7">
        <f>F129/F$590*100</f>
        <v>31.97925501541425</v>
      </c>
      <c r="R129" s="7">
        <f>G129/G$590*100</f>
        <v>31.618244514879347</v>
      </c>
      <c r="S129" s="7">
        <f>H129/H$590*100</f>
        <v>38.64250295112382</v>
      </c>
      <c r="T129" s="7">
        <f>I129/I$590*100</f>
        <v>32.62639223938819</v>
      </c>
      <c r="U129" s="7">
        <f>J129/J$590*100</f>
        <v>51.27182840283869</v>
      </c>
      <c r="V129" s="7">
        <f t="shared" si="7"/>
        <v>53.33337894139136</v>
      </c>
      <c r="W129" s="7">
        <f t="shared" si="7"/>
        <v>52.29244546993943</v>
      </c>
      <c r="X129" s="7"/>
      <c r="Y129" s="7"/>
      <c r="Z129" s="7"/>
    </row>
    <row r="130" spans="1:26" ht="15">
      <c r="A130" s="12">
        <v>25416</v>
      </c>
      <c r="D130">
        <v>4306.48</v>
      </c>
      <c r="E130">
        <v>4278.56</v>
      </c>
      <c r="F130">
        <f t="shared" si="9"/>
        <v>4292.497299801131</v>
      </c>
      <c r="G130">
        <v>337101</v>
      </c>
      <c r="H130" s="5">
        <v>38.9134</v>
      </c>
      <c r="I130">
        <v>3198.8</v>
      </c>
      <c r="J130" s="6">
        <v>71005</v>
      </c>
      <c r="K130" s="6">
        <v>78250</v>
      </c>
      <c r="L130" s="6">
        <f t="shared" si="10"/>
        <v>74539.52810422132</v>
      </c>
      <c r="M130" s="6"/>
      <c r="N130" s="7"/>
      <c r="O130" s="7">
        <f t="shared" si="11"/>
        <v>32.06249181030888</v>
      </c>
      <c r="P130" s="7">
        <f t="shared" si="12"/>
        <v>32.21140200636164</v>
      </c>
      <c r="Q130" s="7">
        <f>F130/F$590*100</f>
        <v>32.13686065917978</v>
      </c>
      <c r="R130" s="7">
        <f>G130/G$590*100</f>
        <v>31.961274920191862</v>
      </c>
      <c r="S130" s="7">
        <f>H130/H$590*100</f>
        <v>38.73128549559969</v>
      </c>
      <c r="T130" s="7">
        <f>I130/I$590*100</f>
        <v>32.836832110044654</v>
      </c>
      <c r="U130" s="7">
        <f>J130/J$590*100</f>
        <v>51.47117454748425</v>
      </c>
      <c r="V130" s="7">
        <f>K130/K$590*100</f>
        <v>53.53245811469971</v>
      </c>
      <c r="W130" s="7">
        <f>L130/L$590*100</f>
        <v>52.49169930167624</v>
      </c>
      <c r="X130" s="7"/>
      <c r="Y130" s="7"/>
      <c r="Z130" s="7"/>
    </row>
    <row r="131" spans="1:26" ht="15">
      <c r="A131" s="12">
        <v>25447</v>
      </c>
      <c r="D131">
        <v>4262.53</v>
      </c>
      <c r="E131">
        <v>4277.71</v>
      </c>
      <c r="F131">
        <f t="shared" si="9"/>
        <v>4270.113254505084</v>
      </c>
      <c r="G131">
        <v>338728</v>
      </c>
      <c r="H131" s="5">
        <v>38.9047</v>
      </c>
      <c r="I131">
        <v>3205.8</v>
      </c>
      <c r="J131" s="6">
        <v>70918</v>
      </c>
      <c r="K131" s="6">
        <v>78250</v>
      </c>
      <c r="L131" s="6">
        <f t="shared" si="10"/>
        <v>74493.84873934223</v>
      </c>
      <c r="M131" s="6"/>
      <c r="N131" s="7"/>
      <c r="O131" s="7">
        <f t="shared" si="11"/>
        <v>31.735276424410635</v>
      </c>
      <c r="P131" s="7">
        <f t="shared" si="12"/>
        <v>32.20500272910354</v>
      </c>
      <c r="Q131" s="7">
        <f>F131/F$590*100</f>
        <v>31.96927687416467</v>
      </c>
      <c r="R131" s="7">
        <f>G131/G$590*100</f>
        <v>32.11553430920332</v>
      </c>
      <c r="S131" s="7">
        <f>H131/H$590*100</f>
        <v>38.722626211553276</v>
      </c>
      <c r="T131" s="7">
        <f>I131/I$590*100</f>
        <v>32.90868962685418</v>
      </c>
      <c r="U131" s="7">
        <f>J131/J$590*100</f>
        <v>51.408108676269116</v>
      </c>
      <c r="V131" s="7">
        <f>K131/K$590*100</f>
        <v>53.53245811469971</v>
      </c>
      <c r="W131" s="7">
        <f>L131/L$590*100</f>
        <v>52.459531302407825</v>
      </c>
      <c r="X131" s="7"/>
      <c r="Y131" s="7"/>
      <c r="Z131" s="7"/>
    </row>
    <row r="132" spans="1:26" ht="15">
      <c r="A132" s="12">
        <v>25477</v>
      </c>
      <c r="D132">
        <v>4291.52</v>
      </c>
      <c r="E132">
        <v>4278.85</v>
      </c>
      <c r="F132">
        <f aca="true" t="shared" si="13" ref="F132:F195">SQRT(D132*E132)</f>
        <v>4285.180317326215</v>
      </c>
      <c r="G132">
        <v>342646</v>
      </c>
      <c r="H132" s="5">
        <v>38.9161</v>
      </c>
      <c r="I132">
        <v>3212.6</v>
      </c>
      <c r="J132" s="6">
        <v>71119</v>
      </c>
      <c r="K132" s="6">
        <v>78445</v>
      </c>
      <c r="L132" s="6">
        <f aca="true" t="shared" si="14" ref="L132:L195">SQRT(J132*K132)</f>
        <v>74692.23490430582</v>
      </c>
      <c r="M132" s="6"/>
      <c r="N132" s="7"/>
      <c r="O132" s="7">
        <f aca="true" t="shared" si="15" ref="O132:O195">D132/D$590*100</f>
        <v>31.951112011149895</v>
      </c>
      <c r="P132" s="7">
        <f aca="true" t="shared" si="16" ref="P132:P195">E132/E$590*100</f>
        <v>32.213585289190874</v>
      </c>
      <c r="Q132" s="7">
        <f aca="true" t="shared" si="17" ref="Q132:T195">F132/F$590*100</f>
        <v>32.082080229556</v>
      </c>
      <c r="R132" s="7">
        <f t="shared" si="17"/>
        <v>32.48700836338089</v>
      </c>
      <c r="S132" s="7">
        <f t="shared" si="17"/>
        <v>38.73397285961409</v>
      </c>
      <c r="T132" s="7">
        <f t="shared" si="17"/>
        <v>32.97849407175486</v>
      </c>
      <c r="U132" s="7">
        <f aca="true" t="shared" si="18" ref="U132:W195">J132/J$590*100</f>
        <v>51.553812585628236</v>
      </c>
      <c r="V132" s="7">
        <f t="shared" si="18"/>
        <v>53.665861684442405</v>
      </c>
      <c r="W132" s="7">
        <f t="shared" si="18"/>
        <v>52.59923740441482</v>
      </c>
      <c r="X132" s="7"/>
      <c r="Y132" s="7"/>
      <c r="Z132" s="7"/>
    </row>
    <row r="133" spans="1:26" ht="15">
      <c r="A133" s="12">
        <v>25508</v>
      </c>
      <c r="D133">
        <v>4248.13</v>
      </c>
      <c r="E133">
        <v>4273.11</v>
      </c>
      <c r="F133">
        <f t="shared" si="13"/>
        <v>4260.601692754205</v>
      </c>
      <c r="G133">
        <v>337902</v>
      </c>
      <c r="H133" s="5">
        <v>38.5492</v>
      </c>
      <c r="I133">
        <v>3213.7</v>
      </c>
      <c r="J133" s="6">
        <v>71088</v>
      </c>
      <c r="K133" s="6">
        <v>78541</v>
      </c>
      <c r="L133" s="6">
        <f t="shared" si="14"/>
        <v>74721.6341363062</v>
      </c>
      <c r="M133" s="6"/>
      <c r="N133" s="7"/>
      <c r="O133" s="7">
        <f t="shared" si="15"/>
        <v>31.628065922546366</v>
      </c>
      <c r="P133" s="7">
        <f t="shared" si="16"/>
        <v>32.170371346295006</v>
      </c>
      <c r="Q133" s="7">
        <f t="shared" si="17"/>
        <v>31.898066174823438</v>
      </c>
      <c r="R133" s="7">
        <f t="shared" si="17"/>
        <v>32.03721946266155</v>
      </c>
      <c r="S133" s="7">
        <f t="shared" si="17"/>
        <v>38.368789949656716</v>
      </c>
      <c r="T133" s="7">
        <f t="shared" si="17"/>
        <v>32.989785967253496</v>
      </c>
      <c r="U133" s="7">
        <f t="shared" si="18"/>
        <v>51.53134083841364</v>
      </c>
      <c r="V133" s="7">
        <f t="shared" si="18"/>
        <v>53.73153728800805</v>
      </c>
      <c r="W133" s="7">
        <f t="shared" si="18"/>
        <v>52.619940723648426</v>
      </c>
      <c r="X133" s="7"/>
      <c r="Y133" s="7"/>
      <c r="Z133" s="7"/>
    </row>
    <row r="134" spans="1:26" ht="15">
      <c r="A134" s="12">
        <v>25538</v>
      </c>
      <c r="D134">
        <v>4251.14</v>
      </c>
      <c r="E134">
        <v>4248.47</v>
      </c>
      <c r="F134">
        <f t="shared" si="13"/>
        <v>4249.804790316844</v>
      </c>
      <c r="G134">
        <v>337279</v>
      </c>
      <c r="H134" s="5">
        <v>38.4458</v>
      </c>
      <c r="I134">
        <v>3216.8</v>
      </c>
      <c r="J134" s="6">
        <v>71240</v>
      </c>
      <c r="K134" s="6">
        <v>78740</v>
      </c>
      <c r="L134" s="6">
        <f t="shared" si="14"/>
        <v>74896.17880773358</v>
      </c>
      <c r="M134" s="6"/>
      <c r="N134" s="7"/>
      <c r="O134" s="7">
        <f t="shared" si="15"/>
        <v>31.650475895505497</v>
      </c>
      <c r="P134" s="7">
        <f t="shared" si="16"/>
        <v>31.98486759142497</v>
      </c>
      <c r="Q134" s="7">
        <f t="shared" si="17"/>
        <v>31.817232449151373</v>
      </c>
      <c r="R134" s="7">
        <f t="shared" si="17"/>
        <v>31.978151485185123</v>
      </c>
      <c r="S134" s="7">
        <f t="shared" si="17"/>
        <v>38.265873861105085</v>
      </c>
      <c r="T134" s="7">
        <f t="shared" si="17"/>
        <v>33.02160858184058</v>
      </c>
      <c r="U134" s="7">
        <f t="shared" si="18"/>
        <v>51.64152488927228</v>
      </c>
      <c r="V134" s="7">
        <f t="shared" si="18"/>
        <v>53.86767734123264</v>
      </c>
      <c r="W134" s="7">
        <f t="shared" si="18"/>
        <v>52.742857337696016</v>
      </c>
      <c r="X134" s="7"/>
      <c r="Y134" s="7"/>
      <c r="Z134" s="7"/>
    </row>
    <row r="135" spans="1:26" ht="15">
      <c r="A135" s="12">
        <v>25569</v>
      </c>
      <c r="D135">
        <v>4226.43</v>
      </c>
      <c r="E135">
        <v>4245.3</v>
      </c>
      <c r="F135">
        <f t="shared" si="13"/>
        <v>4235.854492189268</v>
      </c>
      <c r="G135">
        <v>333028</v>
      </c>
      <c r="H135" s="5">
        <v>37.7339</v>
      </c>
      <c r="I135">
        <v>3211.1</v>
      </c>
      <c r="J135" s="6">
        <v>71176</v>
      </c>
      <c r="K135" s="6">
        <v>78780</v>
      </c>
      <c r="L135" s="6">
        <f t="shared" si="14"/>
        <v>74881.54165079669</v>
      </c>
      <c r="M135" s="6"/>
      <c r="N135" s="7"/>
      <c r="O135" s="7">
        <f t="shared" si="15"/>
        <v>31.466505652375904</v>
      </c>
      <c r="P135" s="7">
        <f t="shared" si="16"/>
        <v>31.961002051533004</v>
      </c>
      <c r="Q135" s="7">
        <f t="shared" si="17"/>
        <v>31.712790033520566</v>
      </c>
      <c r="R135" s="7">
        <f t="shared" si="17"/>
        <v>31.575104980767353</v>
      </c>
      <c r="S135" s="7">
        <f t="shared" si="17"/>
        <v>37.55730554930715</v>
      </c>
      <c r="T135" s="7">
        <f t="shared" si="17"/>
        <v>32.963096032438536</v>
      </c>
      <c r="U135" s="7">
        <f t="shared" si="18"/>
        <v>51.595131604700214</v>
      </c>
      <c r="V135" s="7">
        <f t="shared" si="18"/>
        <v>53.89504217605167</v>
      </c>
      <c r="W135" s="7">
        <f t="shared" si="18"/>
        <v>52.73254966255902</v>
      </c>
      <c r="X135" s="7"/>
      <c r="Y135" s="7"/>
      <c r="Z135" s="7"/>
    </row>
    <row r="136" spans="1:26" ht="15">
      <c r="A136" s="12">
        <v>25600</v>
      </c>
      <c r="D136">
        <v>4288.75</v>
      </c>
      <c r="E136">
        <v>4213.49</v>
      </c>
      <c r="F136">
        <f t="shared" si="13"/>
        <v>4250.953450403803</v>
      </c>
      <c r="G136">
        <v>333324</v>
      </c>
      <c r="H136" s="5">
        <v>37.709</v>
      </c>
      <c r="I136">
        <v>3213.4</v>
      </c>
      <c r="J136" s="6">
        <v>71302</v>
      </c>
      <c r="K136" s="6">
        <v>78698</v>
      </c>
      <c r="L136" s="6">
        <f t="shared" si="14"/>
        <v>74908.77649514774</v>
      </c>
      <c r="M136" s="6"/>
      <c r="N136" s="7"/>
      <c r="O136" s="7">
        <f t="shared" si="15"/>
        <v>31.930488879888504</v>
      </c>
      <c r="P136" s="7">
        <f t="shared" si="16"/>
        <v>31.721518510850537</v>
      </c>
      <c r="Q136" s="7">
        <f t="shared" si="17"/>
        <v>31.82583218179676</v>
      </c>
      <c r="R136" s="7">
        <f t="shared" si="17"/>
        <v>31.603169380980873</v>
      </c>
      <c r="S136" s="7">
        <f t="shared" si="17"/>
        <v>37.53252208117432</v>
      </c>
      <c r="T136" s="7">
        <f t="shared" si="17"/>
        <v>32.98670635939024</v>
      </c>
      <c r="U136" s="7">
        <f t="shared" si="18"/>
        <v>51.68646838370145</v>
      </c>
      <c r="V136" s="7">
        <f t="shared" si="18"/>
        <v>53.83894426467268</v>
      </c>
      <c r="W136" s="7">
        <f t="shared" si="18"/>
        <v>52.75172879202983</v>
      </c>
      <c r="X136" s="7"/>
      <c r="Y136" s="7"/>
      <c r="Z136" s="7"/>
    </row>
    <row r="137" spans="1:26" ht="15">
      <c r="A137" s="12">
        <v>25628</v>
      </c>
      <c r="D137">
        <v>4254.26</v>
      </c>
      <c r="E137">
        <v>4247.97</v>
      </c>
      <c r="F137">
        <f t="shared" si="13"/>
        <v>4251.113836655048</v>
      </c>
      <c r="G137">
        <v>329429</v>
      </c>
      <c r="H137" s="5">
        <v>37.66</v>
      </c>
      <c r="I137">
        <v>3221.5</v>
      </c>
      <c r="J137" s="6">
        <v>71453</v>
      </c>
      <c r="K137" s="6">
        <v>78863</v>
      </c>
      <c r="L137" s="6">
        <f t="shared" si="14"/>
        <v>75066.62333554108</v>
      </c>
      <c r="M137" s="6"/>
      <c r="N137" s="7"/>
      <c r="O137" s="7">
        <f t="shared" si="15"/>
        <v>31.67370483757609</v>
      </c>
      <c r="P137" s="7">
        <f t="shared" si="16"/>
        <v>31.98110331068491</v>
      </c>
      <c r="Q137" s="7">
        <f t="shared" si="17"/>
        <v>31.82703295380613</v>
      </c>
      <c r="R137" s="7">
        <f t="shared" si="17"/>
        <v>31.233876006549625</v>
      </c>
      <c r="S137" s="7">
        <f t="shared" si="17"/>
        <v>37.4837514009129</v>
      </c>
      <c r="T137" s="7">
        <f t="shared" si="17"/>
        <v>33.0698557716984</v>
      </c>
      <c r="U137" s="7">
        <f t="shared" si="18"/>
        <v>51.79592753948866</v>
      </c>
      <c r="V137" s="7">
        <f t="shared" si="18"/>
        <v>53.951824208301126</v>
      </c>
      <c r="W137" s="7">
        <f t="shared" si="18"/>
        <v>52.86288657760183</v>
      </c>
      <c r="X137" s="7"/>
      <c r="Y137" s="7"/>
      <c r="Z137" s="7"/>
    </row>
    <row r="138" spans="1:26" ht="15">
      <c r="A138" s="12">
        <v>25659</v>
      </c>
      <c r="D138">
        <v>4280.76</v>
      </c>
      <c r="E138">
        <v>4216.52</v>
      </c>
      <c r="F138">
        <f t="shared" si="13"/>
        <v>4248.518583600642</v>
      </c>
      <c r="G138">
        <v>327764</v>
      </c>
      <c r="H138" s="5">
        <v>37.5632</v>
      </c>
      <c r="I138">
        <v>3229.5</v>
      </c>
      <c r="J138" s="6">
        <v>71348</v>
      </c>
      <c r="K138" s="6">
        <v>78930</v>
      </c>
      <c r="L138" s="6">
        <f t="shared" si="14"/>
        <v>75043.30509779004</v>
      </c>
      <c r="M138" s="6"/>
      <c r="N138" s="7"/>
      <c r="O138" s="7">
        <f t="shared" si="15"/>
        <v>31.87100194170131</v>
      </c>
      <c r="P138" s="7">
        <f t="shared" si="16"/>
        <v>31.74433005213529</v>
      </c>
      <c r="Q138" s="7">
        <f t="shared" si="17"/>
        <v>31.80760293907121</v>
      </c>
      <c r="R138" s="7">
        <f t="shared" si="17"/>
        <v>31.07601375534859</v>
      </c>
      <c r="S138" s="7">
        <f t="shared" si="17"/>
        <v>37.387404424396486</v>
      </c>
      <c r="T138" s="7">
        <f t="shared" si="17"/>
        <v>33.15197864805215</v>
      </c>
      <c r="U138" s="7">
        <f t="shared" si="18"/>
        <v>51.719813556987624</v>
      </c>
      <c r="V138" s="7">
        <f t="shared" si="18"/>
        <v>53.997660306622976</v>
      </c>
      <c r="W138" s="7">
        <f t="shared" si="18"/>
        <v>52.84646557313073</v>
      </c>
      <c r="X138" s="7"/>
      <c r="Y138" s="7"/>
      <c r="Z138" s="7"/>
    </row>
    <row r="139" spans="1:26" ht="15">
      <c r="A139" s="12">
        <v>25689</v>
      </c>
      <c r="D139">
        <v>4238.06</v>
      </c>
      <c r="E139">
        <v>4252.82</v>
      </c>
      <c r="F139">
        <f t="shared" si="13"/>
        <v>4245.433585536347</v>
      </c>
      <c r="G139">
        <v>331324</v>
      </c>
      <c r="H139" s="5">
        <v>37.5194</v>
      </c>
      <c r="I139">
        <v>3231.8</v>
      </c>
      <c r="J139" s="6">
        <v>71122</v>
      </c>
      <c r="K139" s="6">
        <v>78564</v>
      </c>
      <c r="L139" s="6">
        <f t="shared" si="14"/>
        <v>74750.44353045673</v>
      </c>
      <c r="M139" s="6"/>
      <c r="N139" s="7"/>
      <c r="O139" s="7">
        <f t="shared" si="15"/>
        <v>31.553093022978786</v>
      </c>
      <c r="P139" s="7">
        <f t="shared" si="16"/>
        <v>32.017616833863464</v>
      </c>
      <c r="Q139" s="7">
        <f t="shared" si="17"/>
        <v>31.784506325141905</v>
      </c>
      <c r="R139" s="7">
        <f t="shared" si="17"/>
        <v>31.413545055213866</v>
      </c>
      <c r="S139" s="7">
        <f t="shared" si="17"/>
        <v>37.34380940816281</v>
      </c>
      <c r="T139" s="7">
        <f t="shared" si="17"/>
        <v>33.17558897500385</v>
      </c>
      <c r="U139" s="7">
        <f t="shared" si="18"/>
        <v>51.55598727084254</v>
      </c>
      <c r="V139" s="7">
        <f t="shared" si="18"/>
        <v>53.747272068028984</v>
      </c>
      <c r="W139" s="7">
        <f t="shared" si="18"/>
        <v>52.64022867144303</v>
      </c>
      <c r="X139" s="7"/>
      <c r="Y139" s="7"/>
      <c r="Z139" s="7"/>
    </row>
    <row r="140" spans="1:26" ht="15">
      <c r="A140" s="12">
        <v>25720</v>
      </c>
      <c r="D140">
        <v>4274.26</v>
      </c>
      <c r="E140">
        <v>4230.03</v>
      </c>
      <c r="F140">
        <f t="shared" si="13"/>
        <v>4252.08749060976</v>
      </c>
      <c r="G140">
        <v>332651</v>
      </c>
      <c r="H140" s="5">
        <v>37.3981</v>
      </c>
      <c r="I140">
        <v>3224.4</v>
      </c>
      <c r="J140" s="6">
        <v>71028</v>
      </c>
      <c r="K140" s="6">
        <v>78413</v>
      </c>
      <c r="L140" s="6">
        <f t="shared" si="14"/>
        <v>74629.20717788713</v>
      </c>
      <c r="M140" s="6"/>
      <c r="N140" s="7"/>
      <c r="O140" s="7">
        <f t="shared" si="15"/>
        <v>31.82260831238758</v>
      </c>
      <c r="P140" s="7">
        <f t="shared" si="16"/>
        <v>31.846040917731642</v>
      </c>
      <c r="Q140" s="7">
        <f t="shared" si="17"/>
        <v>31.83432245902592</v>
      </c>
      <c r="R140" s="7">
        <f t="shared" si="17"/>
        <v>31.53936079536027</v>
      </c>
      <c r="S140" s="7">
        <f t="shared" si="17"/>
        <v>37.22307709151569</v>
      </c>
      <c r="T140" s="7">
        <f t="shared" si="17"/>
        <v>33.09962531437664</v>
      </c>
      <c r="U140" s="7">
        <f t="shared" si="18"/>
        <v>51.48784713412734</v>
      </c>
      <c r="V140" s="7">
        <f t="shared" si="18"/>
        <v>53.64396981658719</v>
      </c>
      <c r="W140" s="7">
        <f t="shared" si="18"/>
        <v>52.55485246467906</v>
      </c>
      <c r="X140" s="7"/>
      <c r="Y140" s="7"/>
      <c r="Z140" s="7"/>
    </row>
    <row r="141" spans="1:26" ht="15">
      <c r="A141" s="12">
        <v>25750</v>
      </c>
      <c r="D141">
        <v>4325.05</v>
      </c>
      <c r="E141">
        <v>4270.84</v>
      </c>
      <c r="F141">
        <f t="shared" si="13"/>
        <v>4297.859530277834</v>
      </c>
      <c r="G141">
        <v>333006</v>
      </c>
      <c r="H141" s="5">
        <v>37.4899</v>
      </c>
      <c r="I141">
        <v>3242.2</v>
      </c>
      <c r="J141" s="6">
        <v>71055</v>
      </c>
      <c r="K141" s="6">
        <v>78726</v>
      </c>
      <c r="L141" s="6">
        <f t="shared" si="14"/>
        <v>74792.21837865221</v>
      </c>
      <c r="M141" s="6"/>
      <c r="N141" s="7"/>
      <c r="O141" s="7">
        <f t="shared" si="15"/>
        <v>32.20074868667135</v>
      </c>
      <c r="P141" s="7">
        <f t="shared" si="16"/>
        <v>32.15328151173515</v>
      </c>
      <c r="Q141" s="7">
        <f t="shared" si="17"/>
        <v>32.177006346320965</v>
      </c>
      <c r="R141" s="7">
        <f t="shared" si="17"/>
        <v>31.573019113183914</v>
      </c>
      <c r="S141" s="7">
        <f t="shared" si="17"/>
        <v>37.31444746800543</v>
      </c>
      <c r="T141" s="7">
        <f t="shared" si="17"/>
        <v>33.28234871426371</v>
      </c>
      <c r="U141" s="7">
        <f t="shared" si="18"/>
        <v>51.50741930105617</v>
      </c>
      <c r="V141" s="7">
        <f t="shared" si="18"/>
        <v>53.858099649046</v>
      </c>
      <c r="W141" s="7">
        <f t="shared" si="18"/>
        <v>52.66964705958716</v>
      </c>
      <c r="X141" s="7"/>
      <c r="Y141" s="7"/>
      <c r="Z141" s="7"/>
    </row>
    <row r="142" spans="1:26" ht="15">
      <c r="A142" s="12">
        <v>25781</v>
      </c>
      <c r="D142">
        <v>4342.4</v>
      </c>
      <c r="E142">
        <v>4271.56</v>
      </c>
      <c r="F142">
        <f t="shared" si="13"/>
        <v>4306.834352978995</v>
      </c>
      <c r="G142">
        <v>332852</v>
      </c>
      <c r="H142" s="5">
        <v>37.4231</v>
      </c>
      <c r="I142">
        <v>3250.8</v>
      </c>
      <c r="J142" s="6">
        <v>70932</v>
      </c>
      <c r="K142" s="6">
        <v>78624</v>
      </c>
      <c r="L142" s="6">
        <f t="shared" si="14"/>
        <v>74679.03030971947</v>
      </c>
      <c r="M142" s="6"/>
      <c r="N142" s="7"/>
      <c r="O142" s="7">
        <f t="shared" si="15"/>
        <v>32.32992245107032</v>
      </c>
      <c r="P142" s="7">
        <f t="shared" si="16"/>
        <v>32.158702076000836</v>
      </c>
      <c r="Q142" s="7">
        <f t="shared" si="17"/>
        <v>32.24419861376898</v>
      </c>
      <c r="R142" s="7">
        <f t="shared" si="17"/>
        <v>31.558418040099856</v>
      </c>
      <c r="S142" s="7">
        <f t="shared" si="17"/>
        <v>37.24796009164906</v>
      </c>
      <c r="T142" s="7">
        <f t="shared" si="17"/>
        <v>33.370630806343996</v>
      </c>
      <c r="U142" s="7">
        <f t="shared" si="18"/>
        <v>51.41825720726925</v>
      </c>
      <c r="V142" s="7">
        <f t="shared" si="18"/>
        <v>53.78831932025751</v>
      </c>
      <c r="W142" s="7">
        <f t="shared" si="18"/>
        <v>52.58993855820455</v>
      </c>
      <c r="X142" s="7"/>
      <c r="Y142" s="7"/>
      <c r="Z142" s="7"/>
    </row>
    <row r="143" spans="1:26" ht="15">
      <c r="A143" s="12">
        <v>25812</v>
      </c>
      <c r="D143">
        <v>4240.97</v>
      </c>
      <c r="E143">
        <v>4266.32</v>
      </c>
      <c r="F143">
        <f t="shared" si="13"/>
        <v>4253.626115492521</v>
      </c>
      <c r="G143">
        <v>332274</v>
      </c>
      <c r="H143" s="5">
        <v>37.1651</v>
      </c>
      <c r="I143">
        <v>3250.4</v>
      </c>
      <c r="J143" s="6">
        <v>70949</v>
      </c>
      <c r="K143" s="6">
        <v>78498</v>
      </c>
      <c r="L143" s="6">
        <f t="shared" si="14"/>
        <v>74628.10865886929</v>
      </c>
      <c r="M143" s="6"/>
      <c r="N143" s="7"/>
      <c r="O143" s="7">
        <f t="shared" si="15"/>
        <v>31.574758478563858</v>
      </c>
      <c r="P143" s="7">
        <f t="shared" si="16"/>
        <v>32.119252413845025</v>
      </c>
      <c r="Q143" s="7">
        <f t="shared" si="17"/>
        <v>31.84584176119679</v>
      </c>
      <c r="R143" s="7">
        <f t="shared" si="17"/>
        <v>31.503616609953188</v>
      </c>
      <c r="S143" s="7">
        <f t="shared" si="17"/>
        <v>36.991167530272655</v>
      </c>
      <c r="T143" s="7">
        <f t="shared" si="17"/>
        <v>33.3665246625263</v>
      </c>
      <c r="U143" s="7">
        <f t="shared" si="18"/>
        <v>51.4305804234837</v>
      </c>
      <c r="V143" s="7">
        <f t="shared" si="18"/>
        <v>53.7021200905776</v>
      </c>
      <c r="W143" s="7">
        <f t="shared" si="18"/>
        <v>52.55407887338557</v>
      </c>
      <c r="X143" s="7"/>
      <c r="Y143" s="7"/>
      <c r="Z143" s="7"/>
    </row>
    <row r="144" spans="1:26" ht="15">
      <c r="A144" s="12">
        <v>25842</v>
      </c>
      <c r="D144">
        <v>4257.23</v>
      </c>
      <c r="E144">
        <v>4225.83</v>
      </c>
      <c r="F144">
        <f t="shared" si="13"/>
        <v>4241.500943168585</v>
      </c>
      <c r="G144">
        <v>328817</v>
      </c>
      <c r="H144" s="5">
        <v>36.4216</v>
      </c>
      <c r="I144">
        <v>3224.5</v>
      </c>
      <c r="J144" s="6">
        <v>70519</v>
      </c>
      <c r="K144" s="6">
        <v>78685</v>
      </c>
      <c r="L144" s="6">
        <f t="shared" si="14"/>
        <v>74490.1840177617</v>
      </c>
      <c r="M144" s="6"/>
      <c r="N144" s="7"/>
      <c r="O144" s="7">
        <f t="shared" si="15"/>
        <v>31.695817003585592</v>
      </c>
      <c r="P144" s="7">
        <f t="shared" si="16"/>
        <v>31.81442095951516</v>
      </c>
      <c r="Q144" s="7">
        <f t="shared" si="17"/>
        <v>31.755063608940077</v>
      </c>
      <c r="R144" s="7">
        <f t="shared" si="17"/>
        <v>31.17585096286492</v>
      </c>
      <c r="S144" s="7">
        <f t="shared" si="17"/>
        <v>36.25114710630614</v>
      </c>
      <c r="T144" s="7">
        <f t="shared" si="17"/>
        <v>33.10065185033106</v>
      </c>
      <c r="U144" s="7">
        <f t="shared" si="18"/>
        <v>51.11887554276519</v>
      </c>
      <c r="V144" s="7">
        <f t="shared" si="18"/>
        <v>53.830050693356505</v>
      </c>
      <c r="W144" s="7">
        <f t="shared" si="18"/>
        <v>52.45695055809508</v>
      </c>
      <c r="X144" s="7"/>
      <c r="Y144" s="7"/>
      <c r="Z144" s="7"/>
    </row>
    <row r="145" spans="1:26" ht="15">
      <c r="A145" s="12">
        <v>25873</v>
      </c>
      <c r="D145">
        <v>4252.18</v>
      </c>
      <c r="E145">
        <v>4218.51</v>
      </c>
      <c r="F145">
        <f t="shared" si="13"/>
        <v>4235.311541291857</v>
      </c>
      <c r="G145">
        <v>323298</v>
      </c>
      <c r="H145" s="5">
        <v>36.201</v>
      </c>
      <c r="I145">
        <v>3220.9</v>
      </c>
      <c r="J145" s="6">
        <v>70409</v>
      </c>
      <c r="K145" s="6">
        <v>78650</v>
      </c>
      <c r="L145" s="6">
        <f t="shared" si="14"/>
        <v>74415.50812834647</v>
      </c>
      <c r="M145" s="6"/>
      <c r="N145" s="7"/>
      <c r="O145" s="7">
        <f t="shared" si="15"/>
        <v>31.658218876195697</v>
      </c>
      <c r="P145" s="7">
        <f t="shared" si="16"/>
        <v>31.759311889480717</v>
      </c>
      <c r="Q145" s="7">
        <f t="shared" si="17"/>
        <v>31.70872509506721</v>
      </c>
      <c r="R145" s="7">
        <f t="shared" si="17"/>
        <v>30.652582635910864</v>
      </c>
      <c r="S145" s="7">
        <f t="shared" si="17"/>
        <v>36.031579513129266</v>
      </c>
      <c r="T145" s="7">
        <f t="shared" si="17"/>
        <v>33.06369655597187</v>
      </c>
      <c r="U145" s="7">
        <f t="shared" si="18"/>
        <v>51.03913708490696</v>
      </c>
      <c r="V145" s="7">
        <f t="shared" si="18"/>
        <v>53.80610646288987</v>
      </c>
      <c r="W145" s="7">
        <f t="shared" si="18"/>
        <v>52.40436283139538</v>
      </c>
      <c r="X145" s="7"/>
      <c r="Y145" s="7"/>
      <c r="Z145" s="7"/>
    </row>
    <row r="146" spans="1:26" ht="15">
      <c r="A146" s="12">
        <v>25903</v>
      </c>
      <c r="D146">
        <v>4260.35</v>
      </c>
      <c r="E146">
        <v>4238.53</v>
      </c>
      <c r="F146">
        <f t="shared" si="13"/>
        <v>4249.425994825654</v>
      </c>
      <c r="G146">
        <v>333558</v>
      </c>
      <c r="H146" s="5">
        <v>37.0324</v>
      </c>
      <c r="I146">
        <v>3227</v>
      </c>
      <c r="J146" s="6">
        <v>70790</v>
      </c>
      <c r="K146" s="6">
        <v>78594</v>
      </c>
      <c r="L146" s="6">
        <f t="shared" si="14"/>
        <v>74590.00777584086</v>
      </c>
      <c r="M146" s="6"/>
      <c r="N146" s="7"/>
      <c r="O146" s="7">
        <f t="shared" si="15"/>
        <v>31.719045945656188</v>
      </c>
      <c r="P146" s="7">
        <f t="shared" si="16"/>
        <v>31.910033690312623</v>
      </c>
      <c r="Q146" s="7">
        <f t="shared" si="17"/>
        <v>31.81439650143411</v>
      </c>
      <c r="R146" s="7">
        <f t="shared" si="17"/>
        <v>31.62535542709561</v>
      </c>
      <c r="S146" s="7">
        <f t="shared" si="17"/>
        <v>36.85908856556471</v>
      </c>
      <c r="T146" s="7">
        <f t="shared" si="17"/>
        <v>33.1263152491916</v>
      </c>
      <c r="U146" s="7">
        <f t="shared" si="18"/>
        <v>51.31532210712499</v>
      </c>
      <c r="V146" s="7">
        <f t="shared" si="18"/>
        <v>53.76779569414324</v>
      </c>
      <c r="W146" s="7">
        <f t="shared" si="18"/>
        <v>52.52724773900731</v>
      </c>
      <c r="X146" s="7"/>
      <c r="Y146" s="7"/>
      <c r="Z146" s="7"/>
    </row>
    <row r="147" spans="1:26" ht="15">
      <c r="A147" s="12">
        <v>25934</v>
      </c>
      <c r="D147">
        <v>4378.17</v>
      </c>
      <c r="E147">
        <v>4302.27</v>
      </c>
      <c r="F147">
        <f t="shared" si="13"/>
        <v>4340.054083292051</v>
      </c>
      <c r="G147">
        <v>336826</v>
      </c>
      <c r="H147" s="5">
        <v>37.3173</v>
      </c>
      <c r="I147">
        <v>3260</v>
      </c>
      <c r="J147" s="6">
        <v>70866</v>
      </c>
      <c r="K147" s="6">
        <v>78864</v>
      </c>
      <c r="L147" s="6">
        <f t="shared" si="14"/>
        <v>74758.11811435598</v>
      </c>
      <c r="M147" s="6"/>
      <c r="N147" s="7"/>
      <c r="O147" s="7">
        <f t="shared" si="15"/>
        <v>32.59623631577067</v>
      </c>
      <c r="P147" s="7">
        <f t="shared" si="16"/>
        <v>32.38990419905517</v>
      </c>
      <c r="Q147" s="7">
        <f t="shared" si="17"/>
        <v>32.49290647999305</v>
      </c>
      <c r="R147" s="7">
        <f t="shared" si="17"/>
        <v>31.935201575398896</v>
      </c>
      <c r="S147" s="7">
        <f t="shared" si="17"/>
        <v>37.14265523508463</v>
      </c>
      <c r="T147" s="7">
        <f t="shared" si="17"/>
        <v>33.46507211415079</v>
      </c>
      <c r="U147" s="7">
        <f t="shared" si="18"/>
        <v>51.37041413255431</v>
      </c>
      <c r="V147" s="7">
        <f t="shared" si="18"/>
        <v>53.9525083291716</v>
      </c>
      <c r="W147" s="7">
        <f t="shared" si="18"/>
        <v>52.64563321263817</v>
      </c>
      <c r="X147" s="7"/>
      <c r="Y147" s="7"/>
      <c r="Z147" s="7"/>
    </row>
    <row r="148" spans="1:26" ht="15">
      <c r="A148" s="12">
        <v>25965</v>
      </c>
      <c r="D148">
        <v>4348.41</v>
      </c>
      <c r="E148">
        <v>4311.61</v>
      </c>
      <c r="F148">
        <f t="shared" si="13"/>
        <v>4329.970905225577</v>
      </c>
      <c r="G148">
        <v>338707</v>
      </c>
      <c r="H148" s="5">
        <v>37.2461</v>
      </c>
      <c r="I148">
        <v>3262.5</v>
      </c>
      <c r="J148" s="6">
        <v>70805</v>
      </c>
      <c r="K148" s="6">
        <v>78700</v>
      </c>
      <c r="L148" s="6">
        <f t="shared" si="14"/>
        <v>74648.19823679604</v>
      </c>
      <c r="M148" s="6"/>
      <c r="N148" s="7"/>
      <c r="O148" s="7">
        <f t="shared" si="15"/>
        <v>32.37466794525117</v>
      </c>
      <c r="P148" s="7">
        <f t="shared" si="16"/>
        <v>32.46022096327944</v>
      </c>
      <c r="Q148" s="7">
        <f t="shared" si="17"/>
        <v>32.41741623133548</v>
      </c>
      <c r="R148" s="7">
        <f t="shared" si="17"/>
        <v>32.113543253782765</v>
      </c>
      <c r="S148" s="7">
        <f t="shared" si="17"/>
        <v>37.07178845070479</v>
      </c>
      <c r="T148" s="7">
        <f t="shared" si="17"/>
        <v>33.490735513011344</v>
      </c>
      <c r="U148" s="7">
        <f t="shared" si="18"/>
        <v>51.326195533196575</v>
      </c>
      <c r="V148" s="7">
        <f t="shared" si="18"/>
        <v>53.84031250641363</v>
      </c>
      <c r="W148" s="7">
        <f t="shared" si="18"/>
        <v>52.56822621386986</v>
      </c>
      <c r="X148" s="7"/>
      <c r="Y148" s="7"/>
      <c r="Z148" s="7"/>
    </row>
    <row r="149" spans="1:26" ht="15">
      <c r="A149" s="12">
        <v>25993</v>
      </c>
      <c r="D149">
        <v>4396.07</v>
      </c>
      <c r="E149">
        <v>4328.35</v>
      </c>
      <c r="F149">
        <f t="shared" si="13"/>
        <v>4362.078585319159</v>
      </c>
      <c r="G149">
        <v>340112</v>
      </c>
      <c r="H149" s="5">
        <v>37.2058</v>
      </c>
      <c r="I149">
        <v>3271.1</v>
      </c>
      <c r="J149" s="6">
        <v>70859</v>
      </c>
      <c r="K149" s="6">
        <v>78588</v>
      </c>
      <c r="L149" s="6">
        <f t="shared" si="14"/>
        <v>74623.50227642764</v>
      </c>
      <c r="M149" s="6"/>
      <c r="N149" s="7"/>
      <c r="O149" s="7">
        <f t="shared" si="15"/>
        <v>32.72950492572694</v>
      </c>
      <c r="P149" s="7">
        <f t="shared" si="16"/>
        <v>32.58624908245657</v>
      </c>
      <c r="Q149" s="7">
        <f t="shared" si="17"/>
        <v>32.65779845389501</v>
      </c>
      <c r="R149" s="7">
        <f t="shared" si="17"/>
        <v>32.24675434263409</v>
      </c>
      <c r="S149" s="7">
        <f t="shared" si="17"/>
        <v>37.03167705448979</v>
      </c>
      <c r="T149" s="7">
        <f t="shared" si="17"/>
        <v>33.579017605091614</v>
      </c>
      <c r="U149" s="7">
        <f t="shared" si="18"/>
        <v>51.365339867054246</v>
      </c>
      <c r="V149" s="7">
        <f t="shared" si="18"/>
        <v>53.763690968920386</v>
      </c>
      <c r="W149" s="7">
        <f t="shared" si="18"/>
        <v>52.5508349993211</v>
      </c>
      <c r="X149" s="7"/>
      <c r="Y149" s="7"/>
      <c r="Z149" s="7"/>
    </row>
    <row r="150" spans="1:26" ht="15">
      <c r="A150" s="12">
        <v>26024</v>
      </c>
      <c r="D150">
        <v>4401.73</v>
      </c>
      <c r="E150">
        <v>4336.96</v>
      </c>
      <c r="F150">
        <f t="shared" si="13"/>
        <v>4369.224981710143</v>
      </c>
      <c r="G150">
        <v>341962</v>
      </c>
      <c r="H150" s="5">
        <v>37.4147</v>
      </c>
      <c r="I150">
        <v>3283.2</v>
      </c>
      <c r="J150" s="6">
        <v>71037</v>
      </c>
      <c r="K150" s="6">
        <v>78987</v>
      </c>
      <c r="L150" s="6">
        <f t="shared" si="14"/>
        <v>74906.6053095453</v>
      </c>
      <c r="M150" s="6"/>
      <c r="N150" s="7"/>
      <c r="O150" s="7">
        <f t="shared" si="15"/>
        <v>32.771644609098594</v>
      </c>
      <c r="P150" s="7">
        <f t="shared" si="16"/>
        <v>32.651069996800366</v>
      </c>
      <c r="Q150" s="7">
        <f t="shared" si="17"/>
        <v>32.711301747896606</v>
      </c>
      <c r="R150" s="7">
        <f t="shared" si="17"/>
        <v>32.42215684396857</v>
      </c>
      <c r="S150" s="7">
        <f t="shared" si="17"/>
        <v>37.23959940360426</v>
      </c>
      <c r="T150" s="7">
        <f t="shared" si="17"/>
        <v>33.70322845557666</v>
      </c>
      <c r="U150" s="7">
        <f t="shared" si="18"/>
        <v>51.494371189770284</v>
      </c>
      <c r="V150" s="7">
        <f t="shared" si="18"/>
        <v>54.03665519624007</v>
      </c>
      <c r="W150" s="7">
        <f t="shared" si="18"/>
        <v>52.75019981506056</v>
      </c>
      <c r="X150" s="7"/>
      <c r="Y150" s="7"/>
      <c r="Z150" s="7"/>
    </row>
    <row r="151" spans="1:26" ht="15">
      <c r="A151" s="12">
        <v>26054</v>
      </c>
      <c r="D151">
        <v>4405.77</v>
      </c>
      <c r="E151">
        <v>4348.84</v>
      </c>
      <c r="F151">
        <f t="shared" si="13"/>
        <v>4377.212447071766</v>
      </c>
      <c r="G151">
        <v>343632</v>
      </c>
      <c r="H151" s="5">
        <v>37.6046</v>
      </c>
      <c r="I151">
        <v>3294.7</v>
      </c>
      <c r="J151" s="6">
        <v>71247</v>
      </c>
      <c r="K151" s="6">
        <v>79139</v>
      </c>
      <c r="L151" s="6">
        <f t="shared" si="14"/>
        <v>75089.38895076986</v>
      </c>
      <c r="M151" s="6"/>
      <c r="N151" s="7"/>
      <c r="O151" s="7">
        <f t="shared" si="15"/>
        <v>32.801723111010524</v>
      </c>
      <c r="P151" s="7">
        <f t="shared" si="16"/>
        <v>32.740509307184126</v>
      </c>
      <c r="Q151" s="7">
        <f t="shared" si="17"/>
        <v>32.77110191628772</v>
      </c>
      <c r="R151" s="7">
        <f t="shared" si="17"/>
        <v>32.58049315598402</v>
      </c>
      <c r="S151" s="7">
        <f t="shared" si="17"/>
        <v>37.428610672617346</v>
      </c>
      <c r="T151" s="7">
        <f t="shared" si="17"/>
        <v>33.82128009033516</v>
      </c>
      <c r="U151" s="7">
        <f t="shared" si="18"/>
        <v>51.646599154772346</v>
      </c>
      <c r="V151" s="7">
        <f t="shared" si="18"/>
        <v>54.140641568552326</v>
      </c>
      <c r="W151" s="7">
        <f t="shared" si="18"/>
        <v>52.878918418148714</v>
      </c>
      <c r="X151" s="7"/>
      <c r="Y151" s="7"/>
      <c r="Z151" s="7"/>
    </row>
    <row r="152" spans="1:26" ht="15">
      <c r="A152" s="12">
        <v>26085</v>
      </c>
      <c r="D152">
        <v>4389.22</v>
      </c>
      <c r="E152">
        <v>4349.67</v>
      </c>
      <c r="F152">
        <f t="shared" si="13"/>
        <v>4369.400251453282</v>
      </c>
      <c r="G152">
        <v>348351</v>
      </c>
      <c r="H152" s="5">
        <v>37.7623</v>
      </c>
      <c r="I152">
        <v>3294</v>
      </c>
      <c r="J152" s="6">
        <v>71253</v>
      </c>
      <c r="K152" s="6">
        <v>78757</v>
      </c>
      <c r="L152" s="6">
        <f t="shared" si="14"/>
        <v>74911.0974489094</v>
      </c>
      <c r="M152" s="6"/>
      <c r="N152" s="7"/>
      <c r="O152" s="7">
        <f t="shared" si="15"/>
        <v>32.67850548560401</v>
      </c>
      <c r="P152" s="7">
        <f t="shared" si="16"/>
        <v>32.74675801321262</v>
      </c>
      <c r="Q152" s="7">
        <f t="shared" si="17"/>
        <v>32.712613948911454</v>
      </c>
      <c r="R152" s="7">
        <f t="shared" si="17"/>
        <v>33.027911752631276</v>
      </c>
      <c r="S152" s="7">
        <f t="shared" si="17"/>
        <v>37.58557263745867</v>
      </c>
      <c r="T152" s="7">
        <f t="shared" si="17"/>
        <v>33.81409433865421</v>
      </c>
      <c r="U152" s="7">
        <f t="shared" si="18"/>
        <v>51.65094852520098</v>
      </c>
      <c r="V152" s="7">
        <f t="shared" si="18"/>
        <v>53.879307396030725</v>
      </c>
      <c r="W152" s="7">
        <f t="shared" si="18"/>
        <v>52.75336323767294</v>
      </c>
      <c r="X152" s="7"/>
      <c r="Y152" s="7"/>
      <c r="Z152" s="7"/>
    </row>
    <row r="153" spans="1:26" ht="15">
      <c r="A153" s="12">
        <v>26115</v>
      </c>
      <c r="D153">
        <v>4421.62</v>
      </c>
      <c r="E153">
        <v>4364.43</v>
      </c>
      <c r="F153">
        <f t="shared" si="13"/>
        <v>4392.931933982133</v>
      </c>
      <c r="G153">
        <v>344339</v>
      </c>
      <c r="H153" s="5">
        <v>37.6527</v>
      </c>
      <c r="I153">
        <v>3298</v>
      </c>
      <c r="J153" s="6">
        <v>71316</v>
      </c>
      <c r="K153" s="6">
        <v>79305</v>
      </c>
      <c r="L153" s="6">
        <f t="shared" si="14"/>
        <v>75204.49042444208</v>
      </c>
      <c r="M153" s="6"/>
      <c r="N153" s="7"/>
      <c r="O153" s="7">
        <f t="shared" si="15"/>
        <v>32.91972911479862</v>
      </c>
      <c r="P153" s="7">
        <f t="shared" si="16"/>
        <v>32.85787958065913</v>
      </c>
      <c r="Q153" s="7">
        <f t="shared" si="17"/>
        <v>32.888789808717064</v>
      </c>
      <c r="R153" s="7">
        <f t="shared" si="17"/>
        <v>32.64752535514266</v>
      </c>
      <c r="S153" s="7">
        <f t="shared" si="17"/>
        <v>37.47648556487396</v>
      </c>
      <c r="T153" s="7">
        <f t="shared" si="17"/>
        <v>33.85515577683108</v>
      </c>
      <c r="U153" s="7">
        <f t="shared" si="18"/>
        <v>51.6966169147016</v>
      </c>
      <c r="V153" s="7">
        <f t="shared" si="18"/>
        <v>54.25420563305124</v>
      </c>
      <c r="W153" s="7">
        <f t="shared" si="18"/>
        <v>52.95997436388442</v>
      </c>
      <c r="X153" s="7"/>
      <c r="Y153" s="7"/>
      <c r="Z153" s="7"/>
    </row>
    <row r="154" spans="1:26" ht="15">
      <c r="A154" s="12">
        <v>26146</v>
      </c>
      <c r="D154">
        <v>4433.09</v>
      </c>
      <c r="E154">
        <v>4389.77</v>
      </c>
      <c r="F154">
        <f t="shared" si="13"/>
        <v>4411.3768246773025</v>
      </c>
      <c r="G154">
        <v>346503</v>
      </c>
      <c r="H154" s="5">
        <v>37.4342</v>
      </c>
      <c r="I154">
        <v>3316.8</v>
      </c>
      <c r="J154" s="6">
        <v>71368</v>
      </c>
      <c r="K154" s="6">
        <v>79539</v>
      </c>
      <c r="L154" s="6">
        <f t="shared" si="14"/>
        <v>75342.81221191575</v>
      </c>
      <c r="M154" s="6"/>
      <c r="N154" s="7"/>
      <c r="O154" s="7">
        <f t="shared" si="15"/>
        <v>33.00512525760301</v>
      </c>
      <c r="P154" s="7">
        <f t="shared" si="16"/>
        <v>33.048653328565244</v>
      </c>
      <c r="Q154" s="7">
        <f t="shared" si="17"/>
        <v>33.02688212205921</v>
      </c>
      <c r="R154" s="7">
        <f t="shared" si="17"/>
        <v>32.85269887562256</v>
      </c>
      <c r="S154" s="7">
        <f t="shared" si="17"/>
        <v>37.25900814370828</v>
      </c>
      <c r="T154" s="7">
        <f t="shared" si="17"/>
        <v>34.048144536262384</v>
      </c>
      <c r="U154" s="7">
        <f t="shared" si="18"/>
        <v>51.73431145841639</v>
      </c>
      <c r="V154" s="7">
        <f t="shared" si="18"/>
        <v>54.41428991674249</v>
      </c>
      <c r="W154" s="7">
        <f t="shared" si="18"/>
        <v>53.057382354780025</v>
      </c>
      <c r="X154" s="7"/>
      <c r="Y154" s="7"/>
      <c r="Z154" s="7"/>
    </row>
    <row r="155" spans="1:26" ht="15">
      <c r="A155" s="12">
        <v>26177</v>
      </c>
      <c r="D155">
        <v>4446.28</v>
      </c>
      <c r="E155">
        <v>4393.02</v>
      </c>
      <c r="F155">
        <f t="shared" si="13"/>
        <v>4419.569771550167</v>
      </c>
      <c r="G155">
        <v>349623</v>
      </c>
      <c r="H155" s="5">
        <v>38.0426</v>
      </c>
      <c r="I155">
        <v>3318.4</v>
      </c>
      <c r="J155" s="6">
        <v>71620</v>
      </c>
      <c r="K155" s="6">
        <v>79689</v>
      </c>
      <c r="L155" s="6">
        <f t="shared" si="14"/>
        <v>75546.84758479337</v>
      </c>
      <c r="M155" s="6"/>
      <c r="N155" s="7"/>
      <c r="O155" s="7">
        <f t="shared" si="15"/>
        <v>33.103327099241184</v>
      </c>
      <c r="P155" s="7">
        <f t="shared" si="16"/>
        <v>33.073121153375624</v>
      </c>
      <c r="Q155" s="7">
        <f t="shared" si="17"/>
        <v>33.08822067946577</v>
      </c>
      <c r="R155" s="7">
        <f t="shared" si="17"/>
        <v>33.14851282381909</v>
      </c>
      <c r="S155" s="7">
        <f t="shared" si="17"/>
        <v>37.86456083495404</v>
      </c>
      <c r="T155" s="7">
        <f t="shared" si="17"/>
        <v>34.06456911153313</v>
      </c>
      <c r="U155" s="7">
        <f t="shared" si="18"/>
        <v>51.91698501641887</v>
      </c>
      <c r="V155" s="7">
        <f t="shared" si="18"/>
        <v>54.51690804731379</v>
      </c>
      <c r="W155" s="7">
        <f t="shared" si="18"/>
        <v>53.20106670203029</v>
      </c>
      <c r="X155" s="7"/>
      <c r="Y155" s="7"/>
      <c r="Z155" s="7"/>
    </row>
    <row r="156" spans="1:26" ht="15">
      <c r="A156" s="12">
        <v>26207</v>
      </c>
      <c r="D156">
        <v>4415.81</v>
      </c>
      <c r="E156">
        <v>4416.38</v>
      </c>
      <c r="F156">
        <f t="shared" si="13"/>
        <v>4416.094990803527</v>
      </c>
      <c r="G156">
        <v>349865</v>
      </c>
      <c r="H156" s="5">
        <v>38.3273</v>
      </c>
      <c r="I156">
        <v>3331.2</v>
      </c>
      <c r="J156" s="6">
        <v>71642</v>
      </c>
      <c r="K156" s="6">
        <v>79918</v>
      </c>
      <c r="L156" s="6">
        <f t="shared" si="14"/>
        <v>75666.93700685921</v>
      </c>
      <c r="M156" s="6"/>
      <c r="N156" s="7"/>
      <c r="O156" s="7">
        <f t="shared" si="15"/>
        <v>32.87647265536589</v>
      </c>
      <c r="P156" s="7">
        <f t="shared" si="16"/>
        <v>33.24898834955111</v>
      </c>
      <c r="Q156" s="7">
        <f t="shared" si="17"/>
        <v>33.06220585944919</v>
      </c>
      <c r="R156" s="7">
        <f t="shared" si="17"/>
        <v>33.1714573672369</v>
      </c>
      <c r="S156" s="7">
        <f t="shared" si="17"/>
        <v>38.147928440472896</v>
      </c>
      <c r="T156" s="7">
        <f t="shared" si="17"/>
        <v>34.195965713699124</v>
      </c>
      <c r="U156" s="7">
        <f t="shared" si="18"/>
        <v>51.93293270799052</v>
      </c>
      <c r="V156" s="7">
        <f t="shared" si="18"/>
        <v>54.67357172665267</v>
      </c>
      <c r="W156" s="7">
        <f t="shared" si="18"/>
        <v>53.28563522550657</v>
      </c>
      <c r="X156" s="7"/>
      <c r="Y156" s="7"/>
      <c r="Z156" s="7"/>
    </row>
    <row r="157" spans="1:26" ht="15">
      <c r="A157" s="12">
        <v>26238</v>
      </c>
      <c r="D157">
        <v>4417.11</v>
      </c>
      <c r="E157">
        <v>4423.28</v>
      </c>
      <c r="F157">
        <f t="shared" si="13"/>
        <v>4420.193923438202</v>
      </c>
      <c r="G157">
        <v>355780</v>
      </c>
      <c r="H157" s="5">
        <v>38.49</v>
      </c>
      <c r="I157">
        <v>3347.4</v>
      </c>
      <c r="J157" s="6">
        <v>71844</v>
      </c>
      <c r="K157" s="6">
        <v>80297</v>
      </c>
      <c r="L157" s="6">
        <f t="shared" si="14"/>
        <v>75952.99643858694</v>
      </c>
      <c r="M157" s="6"/>
      <c r="N157" s="7"/>
      <c r="O157" s="7">
        <f t="shared" si="15"/>
        <v>32.88615138122863</v>
      </c>
      <c r="P157" s="7">
        <f t="shared" si="16"/>
        <v>33.3009354237639</v>
      </c>
      <c r="Q157" s="7">
        <f t="shared" si="17"/>
        <v>33.092893549558624</v>
      </c>
      <c r="R157" s="7">
        <f t="shared" si="17"/>
        <v>33.732271310692816</v>
      </c>
      <c r="S157" s="7">
        <f t="shared" si="17"/>
        <v>38.309867005340884</v>
      </c>
      <c r="T157" s="7">
        <f t="shared" si="17"/>
        <v>34.36226453831546</v>
      </c>
      <c r="U157" s="7">
        <f t="shared" si="18"/>
        <v>52.07936151242107</v>
      </c>
      <c r="V157" s="7">
        <f t="shared" si="18"/>
        <v>54.932853536562845</v>
      </c>
      <c r="W157" s="7">
        <f t="shared" si="18"/>
        <v>53.48708197536611</v>
      </c>
      <c r="X157" s="7"/>
      <c r="Y157" s="7"/>
      <c r="Z157" s="7"/>
    </row>
    <row r="158" spans="1:26" ht="15">
      <c r="A158" s="12">
        <v>26268</v>
      </c>
      <c r="D158">
        <v>4505.23</v>
      </c>
      <c r="E158">
        <v>4471.89</v>
      </c>
      <c r="F158">
        <f t="shared" si="13"/>
        <v>4488.529044653716</v>
      </c>
      <c r="G158">
        <v>359102</v>
      </c>
      <c r="H158" s="5">
        <v>38.9343</v>
      </c>
      <c r="I158">
        <v>3374.7</v>
      </c>
      <c r="J158" s="6">
        <v>72108</v>
      </c>
      <c r="K158" s="6">
        <v>80471</v>
      </c>
      <c r="L158" s="6">
        <f t="shared" si="14"/>
        <v>76174.8178074618</v>
      </c>
      <c r="M158" s="6"/>
      <c r="N158" s="7"/>
      <c r="O158" s="7">
        <f t="shared" si="15"/>
        <v>33.54222009124804</v>
      </c>
      <c r="P158" s="7">
        <f t="shared" si="16"/>
        <v>33.66689879731231</v>
      </c>
      <c r="Q158" s="7">
        <f t="shared" si="17"/>
        <v>33.60450162179501</v>
      </c>
      <c r="R158" s="7">
        <f t="shared" si="17"/>
        <v>34.04723731579182</v>
      </c>
      <c r="S158" s="7">
        <f t="shared" si="17"/>
        <v>38.75208768371119</v>
      </c>
      <c r="T158" s="7">
        <f t="shared" si="17"/>
        <v>34.642508853872606</v>
      </c>
      <c r="U158" s="7">
        <f t="shared" si="18"/>
        <v>52.27073381128081</v>
      </c>
      <c r="V158" s="7">
        <f t="shared" si="18"/>
        <v>55.05189056802556</v>
      </c>
      <c r="W158" s="7">
        <f t="shared" si="18"/>
        <v>53.64329145092632</v>
      </c>
      <c r="X158" s="7"/>
      <c r="Y158" s="7"/>
      <c r="Z158" s="7"/>
    </row>
    <row r="159" spans="1:26" ht="15">
      <c r="A159" s="12">
        <v>26299</v>
      </c>
      <c r="D159">
        <v>4538.23</v>
      </c>
      <c r="E159">
        <v>4474.71</v>
      </c>
      <c r="F159">
        <f t="shared" si="13"/>
        <v>4506.35808201035</v>
      </c>
      <c r="G159">
        <v>362898</v>
      </c>
      <c r="H159" s="5">
        <v>39.8727</v>
      </c>
      <c r="I159">
        <v>3398.3</v>
      </c>
      <c r="J159" s="6">
        <v>72445</v>
      </c>
      <c r="K159" s="6">
        <v>80959</v>
      </c>
      <c r="L159" s="6">
        <f t="shared" si="14"/>
        <v>76583.77605602899</v>
      </c>
      <c r="M159" s="6"/>
      <c r="N159" s="7"/>
      <c r="O159" s="7">
        <f t="shared" si="15"/>
        <v>33.787910824687</v>
      </c>
      <c r="P159" s="7">
        <f t="shared" si="16"/>
        <v>33.68812934068623</v>
      </c>
      <c r="Q159" s="7">
        <f t="shared" si="17"/>
        <v>33.73798319422232</v>
      </c>
      <c r="R159" s="7">
        <f t="shared" si="17"/>
        <v>34.4071442860976</v>
      </c>
      <c r="S159" s="7">
        <f t="shared" si="17"/>
        <v>39.686095976717475</v>
      </c>
      <c r="T159" s="7">
        <f t="shared" si="17"/>
        <v>34.884771339116156</v>
      </c>
      <c r="U159" s="7">
        <f t="shared" si="18"/>
        <v>52.51502345035556</v>
      </c>
      <c r="V159" s="7">
        <f t="shared" si="18"/>
        <v>55.38574155281755</v>
      </c>
      <c r="W159" s="7">
        <f t="shared" si="18"/>
        <v>53.93128513638021</v>
      </c>
      <c r="X159" s="7"/>
      <c r="Y159" s="7"/>
      <c r="Z159" s="7"/>
    </row>
    <row r="160" spans="1:26" ht="15">
      <c r="A160" s="12">
        <v>26330</v>
      </c>
      <c r="D160">
        <v>4474.57</v>
      </c>
      <c r="E160">
        <v>4507.17</v>
      </c>
      <c r="F160">
        <f t="shared" si="13"/>
        <v>4490.840418774642</v>
      </c>
      <c r="G160">
        <v>358981</v>
      </c>
      <c r="H160" s="5">
        <v>40.2425</v>
      </c>
      <c r="I160">
        <v>3415.6</v>
      </c>
      <c r="J160" s="6">
        <v>72652</v>
      </c>
      <c r="K160" s="6">
        <v>81108</v>
      </c>
      <c r="L160" s="6">
        <f t="shared" si="14"/>
        <v>76763.65296154164</v>
      </c>
      <c r="M160" s="6"/>
      <c r="N160" s="7"/>
      <c r="O160" s="7">
        <f t="shared" si="15"/>
        <v>33.31395106436204</v>
      </c>
      <c r="P160" s="7">
        <f t="shared" si="16"/>
        <v>33.93250644633077</v>
      </c>
      <c r="Q160" s="7">
        <f t="shared" si="17"/>
        <v>33.621806305494836</v>
      </c>
      <c r="R160" s="7">
        <f t="shared" si="17"/>
        <v>34.035765044082915</v>
      </c>
      <c r="S160" s="7">
        <f t="shared" si="17"/>
        <v>40.05416531469032</v>
      </c>
      <c r="T160" s="7">
        <f t="shared" si="17"/>
        <v>35.06236205923112</v>
      </c>
      <c r="U160" s="7">
        <f t="shared" si="18"/>
        <v>52.66507673014331</v>
      </c>
      <c r="V160" s="7">
        <f t="shared" si="18"/>
        <v>55.48767556251839</v>
      </c>
      <c r="W160" s="7">
        <f t="shared" si="18"/>
        <v>54.05795677860318</v>
      </c>
      <c r="X160" s="7"/>
      <c r="Y160" s="7"/>
      <c r="Z160" s="7"/>
    </row>
    <row r="161" spans="1:26" ht="15">
      <c r="A161" s="12">
        <v>26359</v>
      </c>
      <c r="D161">
        <v>4564.25</v>
      </c>
      <c r="E161">
        <v>4517.51</v>
      </c>
      <c r="F161">
        <f t="shared" si="13"/>
        <v>4540.8198618201095</v>
      </c>
      <c r="G161">
        <v>365632</v>
      </c>
      <c r="H161" s="5">
        <v>40.5471</v>
      </c>
      <c r="I161">
        <v>3433.5</v>
      </c>
      <c r="J161" s="6">
        <v>72945</v>
      </c>
      <c r="K161" s="6">
        <v>81573</v>
      </c>
      <c r="L161" s="6">
        <f t="shared" si="14"/>
        <v>77138.463071285</v>
      </c>
      <c r="M161" s="6"/>
      <c r="N161" s="7"/>
      <c r="O161" s="7">
        <f t="shared" si="15"/>
        <v>33.98163424541675</v>
      </c>
      <c r="P161" s="7">
        <f t="shared" si="16"/>
        <v>34.01035177203516</v>
      </c>
      <c r="Q161" s="7">
        <f t="shared" si="17"/>
        <v>33.99598997639663</v>
      </c>
      <c r="R161" s="7">
        <f t="shared" si="17"/>
        <v>34.6663607394211</v>
      </c>
      <c r="S161" s="7">
        <f t="shared" si="17"/>
        <v>40.357339788315336</v>
      </c>
      <c r="T161" s="7">
        <f t="shared" si="17"/>
        <v>35.246111995072624</v>
      </c>
      <c r="U161" s="7">
        <f t="shared" si="18"/>
        <v>52.87747098607477</v>
      </c>
      <c r="V161" s="7">
        <f t="shared" si="18"/>
        <v>55.80579176728945</v>
      </c>
      <c r="W161" s="7">
        <f t="shared" si="18"/>
        <v>54.321902903246844</v>
      </c>
      <c r="X161" s="7"/>
      <c r="Y161" s="7"/>
      <c r="Z161" s="7"/>
    </row>
    <row r="162" spans="1:26" ht="15">
      <c r="A162" s="12">
        <v>26390</v>
      </c>
      <c r="D162">
        <v>4624.25</v>
      </c>
      <c r="E162">
        <v>4548.13</v>
      </c>
      <c r="F162">
        <f t="shared" si="13"/>
        <v>4586.03207059218</v>
      </c>
      <c r="G162">
        <v>368116</v>
      </c>
      <c r="H162" s="5">
        <v>40.9624</v>
      </c>
      <c r="I162">
        <v>3447.5</v>
      </c>
      <c r="J162" s="6">
        <v>73163</v>
      </c>
      <c r="K162" s="6">
        <v>81655</v>
      </c>
      <c r="L162" s="6">
        <f t="shared" si="14"/>
        <v>77292.46253678297</v>
      </c>
      <c r="M162" s="6"/>
      <c r="N162" s="7"/>
      <c r="O162" s="7">
        <f t="shared" si="15"/>
        <v>34.428344669851214</v>
      </c>
      <c r="P162" s="7">
        <f t="shared" si="16"/>
        <v>34.24087632455628</v>
      </c>
      <c r="Q162" s="7">
        <f t="shared" si="17"/>
        <v>34.33448254888331</v>
      </c>
      <c r="R162" s="7">
        <f t="shared" si="17"/>
        <v>34.90187415202372</v>
      </c>
      <c r="S162" s="7">
        <f t="shared" si="17"/>
        <v>40.77069618653093</v>
      </c>
      <c r="T162" s="7">
        <f t="shared" si="17"/>
        <v>35.38982702869168</v>
      </c>
      <c r="U162" s="7">
        <f t="shared" si="18"/>
        <v>53.03549811164834</v>
      </c>
      <c r="V162" s="7">
        <f t="shared" si="18"/>
        <v>55.86188967866843</v>
      </c>
      <c r="W162" s="7">
        <f t="shared" si="18"/>
        <v>54.43035131768054</v>
      </c>
      <c r="X162" s="7"/>
      <c r="Y162" s="7"/>
      <c r="Z162" s="7"/>
    </row>
    <row r="163" spans="1:26" ht="15">
      <c r="A163" s="12">
        <v>26420</v>
      </c>
      <c r="D163">
        <v>4649.88</v>
      </c>
      <c r="E163">
        <v>4563.4</v>
      </c>
      <c r="F163">
        <f t="shared" si="13"/>
        <v>4606.437060462239</v>
      </c>
      <c r="G163">
        <v>370383</v>
      </c>
      <c r="H163" s="5">
        <v>40.9481</v>
      </c>
      <c r="I163">
        <v>3460.7</v>
      </c>
      <c r="J163" s="6">
        <v>73467</v>
      </c>
      <c r="K163" s="6">
        <v>81887</v>
      </c>
      <c r="L163" s="6">
        <f t="shared" si="14"/>
        <v>77562.82762380443</v>
      </c>
      <c r="M163" s="6"/>
      <c r="N163" s="7"/>
      <c r="O163" s="7">
        <f t="shared" si="15"/>
        <v>34.61916447282214</v>
      </c>
      <c r="P163" s="7">
        <f t="shared" si="16"/>
        <v>34.35583745835764</v>
      </c>
      <c r="Q163" s="7">
        <f t="shared" si="17"/>
        <v>34.48724963769113</v>
      </c>
      <c r="R163" s="7">
        <f t="shared" si="17"/>
        <v>35.116813325280624</v>
      </c>
      <c r="S163" s="7">
        <f t="shared" si="17"/>
        <v>40.75646311045464</v>
      </c>
      <c r="T163" s="7">
        <f t="shared" si="17"/>
        <v>35.525329774675356</v>
      </c>
      <c r="U163" s="7">
        <f t="shared" si="18"/>
        <v>53.25586621336561</v>
      </c>
      <c r="V163" s="7">
        <f t="shared" si="18"/>
        <v>56.02060572061872</v>
      </c>
      <c r="W163" s="7">
        <f t="shared" si="18"/>
        <v>54.62074590710909</v>
      </c>
      <c r="X163" s="7"/>
      <c r="Y163" s="7"/>
      <c r="Z163" s="7"/>
    </row>
    <row r="164" spans="1:26" ht="15">
      <c r="A164" s="12">
        <v>26451</v>
      </c>
      <c r="D164">
        <v>4625.67</v>
      </c>
      <c r="E164">
        <v>4568.22</v>
      </c>
      <c r="F164">
        <f t="shared" si="13"/>
        <v>4596.855251952144</v>
      </c>
      <c r="G164">
        <v>371999</v>
      </c>
      <c r="H164" s="5">
        <v>41.0592</v>
      </c>
      <c r="I164">
        <v>3466.7</v>
      </c>
      <c r="J164" s="6">
        <v>73760</v>
      </c>
      <c r="K164" s="6">
        <v>82083</v>
      </c>
      <c r="L164" s="6">
        <f t="shared" si="14"/>
        <v>77810.29546274709</v>
      </c>
      <c r="M164" s="6"/>
      <c r="N164" s="7"/>
      <c r="O164" s="7">
        <f t="shared" si="15"/>
        <v>34.43891681656283</v>
      </c>
      <c r="P164" s="7">
        <f t="shared" si="16"/>
        <v>34.3921251246918</v>
      </c>
      <c r="Q164" s="7">
        <f t="shared" si="17"/>
        <v>34.41551301831896</v>
      </c>
      <c r="R164" s="7">
        <f t="shared" si="17"/>
        <v>35.27002978050036</v>
      </c>
      <c r="S164" s="7">
        <f t="shared" si="17"/>
        <v>40.86704316304734</v>
      </c>
      <c r="T164" s="7">
        <f t="shared" si="17"/>
        <v>35.586921931940665</v>
      </c>
      <c r="U164" s="7">
        <f t="shared" si="18"/>
        <v>53.46826046929707</v>
      </c>
      <c r="V164" s="7">
        <f t="shared" si="18"/>
        <v>56.15469341123189</v>
      </c>
      <c r="W164" s="7">
        <f t="shared" si="18"/>
        <v>54.795015958436096</v>
      </c>
      <c r="X164" s="7"/>
      <c r="Y164" s="7"/>
      <c r="Z164" s="7"/>
    </row>
    <row r="165" spans="1:26" ht="15">
      <c r="A165" s="12">
        <v>26481</v>
      </c>
      <c r="D165">
        <v>4633.67</v>
      </c>
      <c r="E165">
        <v>4606.17</v>
      </c>
      <c r="F165">
        <f t="shared" si="13"/>
        <v>4619.899538290849</v>
      </c>
      <c r="G165">
        <v>369689</v>
      </c>
      <c r="H165" s="5">
        <v>41.0432</v>
      </c>
      <c r="I165">
        <v>3495</v>
      </c>
      <c r="J165" s="6">
        <v>73709</v>
      </c>
      <c r="K165" s="6">
        <v>82230</v>
      </c>
      <c r="L165" s="6">
        <f t="shared" si="14"/>
        <v>77853.00938306752</v>
      </c>
      <c r="M165" s="6"/>
      <c r="N165" s="7"/>
      <c r="O165" s="7">
        <f t="shared" si="15"/>
        <v>34.49847820648743</v>
      </c>
      <c r="P165" s="7">
        <f t="shared" si="16"/>
        <v>34.67783403286217</v>
      </c>
      <c r="Q165" s="7">
        <f t="shared" si="17"/>
        <v>34.58803986395996</v>
      </c>
      <c r="R165" s="7">
        <f t="shared" si="17"/>
        <v>35.05101368423947</v>
      </c>
      <c r="S165" s="7">
        <f t="shared" si="17"/>
        <v>40.851118042961986</v>
      </c>
      <c r="T165" s="7">
        <f t="shared" si="17"/>
        <v>35.877431607042034</v>
      </c>
      <c r="U165" s="7">
        <f t="shared" si="18"/>
        <v>53.43129082065371</v>
      </c>
      <c r="V165" s="7">
        <f t="shared" si="18"/>
        <v>56.255259179191775</v>
      </c>
      <c r="W165" s="7">
        <f t="shared" si="18"/>
        <v>54.825095653310484</v>
      </c>
      <c r="X165" s="7"/>
      <c r="Y165" s="7"/>
      <c r="Z165" s="7"/>
    </row>
    <row r="166" spans="1:26" ht="15">
      <c r="A166" s="12">
        <v>26512</v>
      </c>
      <c r="D166">
        <v>4702.15</v>
      </c>
      <c r="E166">
        <v>4646.97</v>
      </c>
      <c r="F166">
        <f t="shared" si="13"/>
        <v>4674.478578996806</v>
      </c>
      <c r="G166">
        <v>378551</v>
      </c>
      <c r="H166" s="5">
        <v>41.5839</v>
      </c>
      <c r="I166">
        <v>3531.6</v>
      </c>
      <c r="J166" s="6">
        <v>74137</v>
      </c>
      <c r="K166" s="6">
        <v>82578</v>
      </c>
      <c r="L166" s="6">
        <f t="shared" si="14"/>
        <v>78243.75493290184</v>
      </c>
      <c r="M166" s="6"/>
      <c r="N166" s="7"/>
      <c r="O166" s="7">
        <f t="shared" si="15"/>
        <v>35.00832370424195</v>
      </c>
      <c r="P166" s="7">
        <f t="shared" si="16"/>
        <v>34.98499934125087</v>
      </c>
      <c r="Q166" s="7">
        <f t="shared" si="17"/>
        <v>34.99665957961135</v>
      </c>
      <c r="R166" s="7">
        <f t="shared" si="17"/>
        <v>35.89123907171307</v>
      </c>
      <c r="S166" s="7">
        <f t="shared" si="17"/>
        <v>41.38928756984658</v>
      </c>
      <c r="T166" s="7">
        <f t="shared" si="17"/>
        <v>36.25314376636042</v>
      </c>
      <c r="U166" s="7">
        <f t="shared" si="18"/>
        <v>53.74154591122935</v>
      </c>
      <c r="V166" s="7">
        <f t="shared" si="18"/>
        <v>56.49333324211722</v>
      </c>
      <c r="W166" s="7">
        <f t="shared" si="18"/>
        <v>55.10026372087181</v>
      </c>
      <c r="X166" s="7"/>
      <c r="Y166" s="7"/>
      <c r="Z166" s="7"/>
    </row>
    <row r="167" spans="1:26" ht="15">
      <c r="A167" s="12">
        <v>26543</v>
      </c>
      <c r="D167">
        <v>4697.04</v>
      </c>
      <c r="E167">
        <v>4652.51</v>
      </c>
      <c r="F167">
        <f t="shared" si="13"/>
        <v>4674.721977872053</v>
      </c>
      <c r="G167">
        <v>385061</v>
      </c>
      <c r="H167" s="5">
        <v>41.893</v>
      </c>
      <c r="I167">
        <v>3548</v>
      </c>
      <c r="J167" s="6">
        <v>74268</v>
      </c>
      <c r="K167" s="6">
        <v>82543</v>
      </c>
      <c r="L167" s="6">
        <f t="shared" si="14"/>
        <v>78296.25485296216</v>
      </c>
      <c r="M167" s="6"/>
      <c r="N167" s="7"/>
      <c r="O167" s="7">
        <f t="shared" si="15"/>
        <v>34.97027886642762</v>
      </c>
      <c r="P167" s="7">
        <f t="shared" si="16"/>
        <v>35.026707571850714</v>
      </c>
      <c r="Q167" s="7">
        <f t="shared" si="17"/>
        <v>34.99848184650916</v>
      </c>
      <c r="R167" s="7">
        <f t="shared" si="17"/>
        <v>36.50846625208468</v>
      </c>
      <c r="S167" s="7">
        <f t="shared" si="17"/>
        <v>41.6969409834956</v>
      </c>
      <c r="T167" s="7">
        <f t="shared" si="17"/>
        <v>36.4214956628856</v>
      </c>
      <c r="U167" s="7">
        <f t="shared" si="18"/>
        <v>53.836507165587776</v>
      </c>
      <c r="V167" s="7">
        <f t="shared" si="18"/>
        <v>56.469389011650584</v>
      </c>
      <c r="W167" s="7">
        <f t="shared" si="18"/>
        <v>55.137234843271656</v>
      </c>
      <c r="X167" s="7"/>
      <c r="Y167" s="7"/>
      <c r="Z167" s="7"/>
    </row>
    <row r="168" spans="1:26" ht="15">
      <c r="A168" s="12">
        <v>26573</v>
      </c>
      <c r="D168">
        <v>4748.87</v>
      </c>
      <c r="E168">
        <v>4731.9</v>
      </c>
      <c r="F168">
        <f t="shared" si="13"/>
        <v>4740.377406177698</v>
      </c>
      <c r="G168">
        <v>390376</v>
      </c>
      <c r="H168" s="5">
        <v>42.4631</v>
      </c>
      <c r="I168">
        <v>3603.6</v>
      </c>
      <c r="J168" s="6">
        <v>74672</v>
      </c>
      <c r="K168" s="6">
        <v>82616</v>
      </c>
      <c r="L168" s="6">
        <f t="shared" si="14"/>
        <v>78543.63088118604</v>
      </c>
      <c r="M168" s="6"/>
      <c r="N168" s="7"/>
      <c r="O168" s="7">
        <f t="shared" si="15"/>
        <v>35.3561622214016</v>
      </c>
      <c r="P168" s="7">
        <f t="shared" si="16"/>
        <v>35.62440006775705</v>
      </c>
      <c r="Q168" s="7">
        <f t="shared" si="17"/>
        <v>35.49002772379487</v>
      </c>
      <c r="R168" s="7">
        <f t="shared" si="17"/>
        <v>37.0123928978105</v>
      </c>
      <c r="S168" s="7">
        <f t="shared" si="17"/>
        <v>42.264372918537035</v>
      </c>
      <c r="T168" s="7">
        <f t="shared" si="17"/>
        <v>36.992249653544114</v>
      </c>
      <c r="U168" s="7">
        <f t="shared" si="18"/>
        <v>54.129364774448895</v>
      </c>
      <c r="V168" s="7">
        <f t="shared" si="18"/>
        <v>56.519329835195286</v>
      </c>
      <c r="W168" s="7">
        <f t="shared" si="18"/>
        <v>55.311440240303625</v>
      </c>
      <c r="X168" s="7"/>
      <c r="Y168" s="7"/>
      <c r="Z168" s="7"/>
    </row>
    <row r="169" spans="1:26" ht="15">
      <c r="A169" s="12">
        <v>26604</v>
      </c>
      <c r="D169">
        <v>4752.76</v>
      </c>
      <c r="E169">
        <v>4752.16</v>
      </c>
      <c r="F169">
        <f t="shared" si="13"/>
        <v>4752.45999053122</v>
      </c>
      <c r="G169">
        <v>397844</v>
      </c>
      <c r="H169" s="5">
        <v>42.9663</v>
      </c>
      <c r="I169">
        <v>3632.4</v>
      </c>
      <c r="J169" s="6">
        <v>74965</v>
      </c>
      <c r="K169" s="6">
        <v>82990</v>
      </c>
      <c r="L169" s="6">
        <f t="shared" si="14"/>
        <v>78875.50538665347</v>
      </c>
      <c r="M169" s="6"/>
      <c r="N169" s="7"/>
      <c r="O169" s="7">
        <f t="shared" si="15"/>
        <v>35.38512394725243</v>
      </c>
      <c r="P169" s="7">
        <f t="shared" si="16"/>
        <v>35.776928723344184</v>
      </c>
      <c r="Q169" s="7">
        <f t="shared" si="17"/>
        <v>35.5804870304996</v>
      </c>
      <c r="R169" s="7">
        <f t="shared" si="17"/>
        <v>37.720450130224506</v>
      </c>
      <c r="S169" s="7">
        <f t="shared" si="17"/>
        <v>42.765217945221565</v>
      </c>
      <c r="T169" s="7">
        <f t="shared" si="17"/>
        <v>37.28789200841759</v>
      </c>
      <c r="U169" s="7">
        <f t="shared" si="18"/>
        <v>54.34175903038035</v>
      </c>
      <c r="V169" s="7">
        <f t="shared" si="18"/>
        <v>56.77519104075308</v>
      </c>
      <c r="W169" s="7">
        <f t="shared" si="18"/>
        <v>55.545150557365616</v>
      </c>
      <c r="X169" s="7"/>
      <c r="Y169" s="7"/>
      <c r="Z169" s="7"/>
    </row>
    <row r="170" spans="1:26" ht="15">
      <c r="A170" s="12">
        <v>26634</v>
      </c>
      <c r="D170">
        <v>4762.32</v>
      </c>
      <c r="E170">
        <v>4798.47</v>
      </c>
      <c r="F170">
        <f t="shared" si="13"/>
        <v>4780.360828473098</v>
      </c>
      <c r="G170">
        <v>403150</v>
      </c>
      <c r="H170" s="5">
        <v>43.4562</v>
      </c>
      <c r="I170">
        <v>3656.3</v>
      </c>
      <c r="J170" s="6">
        <v>75270</v>
      </c>
      <c r="K170" s="6">
        <v>83400</v>
      </c>
      <c r="L170" s="6">
        <f t="shared" si="14"/>
        <v>79230.78946975096</v>
      </c>
      <c r="M170" s="6"/>
      <c r="N170" s="7"/>
      <c r="O170" s="7">
        <f t="shared" si="15"/>
        <v>35.45629980821232</v>
      </c>
      <c r="P170" s="7">
        <f t="shared" si="16"/>
        <v>36.125576405488324</v>
      </c>
      <c r="Q170" s="7">
        <f t="shared" si="17"/>
        <v>35.78937367120966</v>
      </c>
      <c r="R170" s="7">
        <f t="shared" si="17"/>
        <v>38.22352346648438</v>
      </c>
      <c r="S170" s="7">
        <f t="shared" si="17"/>
        <v>43.252825215835145</v>
      </c>
      <c r="T170" s="7">
        <f t="shared" si="17"/>
        <v>37.53323410152441</v>
      </c>
      <c r="U170" s="7">
        <f t="shared" si="18"/>
        <v>54.562852027169065</v>
      </c>
      <c r="V170" s="7">
        <f t="shared" si="18"/>
        <v>57.05568059764799</v>
      </c>
      <c r="W170" s="7">
        <f t="shared" si="18"/>
        <v>55.79534620162231</v>
      </c>
      <c r="X170" s="7"/>
      <c r="Y170" s="7"/>
      <c r="Z170" s="7"/>
    </row>
    <row r="171" spans="1:26" ht="15">
      <c r="A171" s="12">
        <v>26665</v>
      </c>
      <c r="D171">
        <v>4865.66</v>
      </c>
      <c r="E171">
        <v>4822.16</v>
      </c>
      <c r="F171">
        <f t="shared" si="13"/>
        <v>4843.861169108793</v>
      </c>
      <c r="G171">
        <v>408285</v>
      </c>
      <c r="H171" s="5">
        <v>43.7393</v>
      </c>
      <c r="I171">
        <v>3641.6</v>
      </c>
      <c r="J171" s="6">
        <v>75620</v>
      </c>
      <c r="K171" s="6">
        <v>83161</v>
      </c>
      <c r="L171" s="6">
        <f t="shared" si="14"/>
        <v>79300.91310949704</v>
      </c>
      <c r="M171" s="6"/>
      <c r="N171" s="7"/>
      <c r="O171" s="7">
        <f t="shared" si="15"/>
        <v>36.22568406256328</v>
      </c>
      <c r="P171" s="7">
        <f t="shared" si="16"/>
        <v>36.30392802695225</v>
      </c>
      <c r="Q171" s="7">
        <f t="shared" si="17"/>
        <v>36.26478494261904</v>
      </c>
      <c r="R171" s="7">
        <f t="shared" si="17"/>
        <v>38.71038392289116</v>
      </c>
      <c r="S171" s="7">
        <f t="shared" si="17"/>
        <v>43.53460030934546</v>
      </c>
      <c r="T171" s="7">
        <f t="shared" si="17"/>
        <v>37.3823333162244</v>
      </c>
      <c r="U171" s="7">
        <f t="shared" si="18"/>
        <v>54.81656530217251</v>
      </c>
      <c r="V171" s="7">
        <f t="shared" si="18"/>
        <v>56.89217570960437</v>
      </c>
      <c r="W171" s="7">
        <f t="shared" si="18"/>
        <v>55.84472817525572</v>
      </c>
      <c r="X171" s="7"/>
      <c r="Y171" s="7"/>
      <c r="Z171" s="7"/>
    </row>
    <row r="172" spans="1:26" ht="15">
      <c r="A172" s="12">
        <v>26696</v>
      </c>
      <c r="D172">
        <v>4867.08</v>
      </c>
      <c r="E172">
        <v>4861.61</v>
      </c>
      <c r="F172">
        <f t="shared" si="13"/>
        <v>4864.344231116873</v>
      </c>
      <c r="G172">
        <v>408923</v>
      </c>
      <c r="H172" s="5">
        <v>44.4059</v>
      </c>
      <c r="I172">
        <v>3664</v>
      </c>
      <c r="J172" s="6">
        <v>76017</v>
      </c>
      <c r="K172" s="6">
        <v>83912</v>
      </c>
      <c r="L172" s="6">
        <f t="shared" si="14"/>
        <v>79867.0051022323</v>
      </c>
      <c r="M172" s="6"/>
      <c r="N172" s="7"/>
      <c r="O172" s="7">
        <f t="shared" si="15"/>
        <v>36.2362562092749</v>
      </c>
      <c r="P172" s="7">
        <f t="shared" si="16"/>
        <v>36.60092977734279</v>
      </c>
      <c r="Q172" s="7">
        <f t="shared" si="17"/>
        <v>36.418136538124415</v>
      </c>
      <c r="R172" s="7">
        <f t="shared" si="17"/>
        <v>38.77087408281084</v>
      </c>
      <c r="S172" s="7">
        <f t="shared" si="17"/>
        <v>44.19808062490171</v>
      </c>
      <c r="T172" s="7">
        <f t="shared" si="17"/>
        <v>37.61227737001489</v>
      </c>
      <c r="U172" s="7">
        <f t="shared" si="18"/>
        <v>55.10434864553356</v>
      </c>
      <c r="V172" s="7">
        <f t="shared" si="18"/>
        <v>57.405950483331395</v>
      </c>
      <c r="W172" s="7">
        <f t="shared" si="18"/>
        <v>56.24337747470123</v>
      </c>
      <c r="X172" s="7"/>
      <c r="Y172" s="7"/>
      <c r="Z172" s="7"/>
    </row>
    <row r="173" spans="1:26" ht="15">
      <c r="A173" s="12">
        <v>26724</v>
      </c>
      <c r="D173">
        <v>4896.79</v>
      </c>
      <c r="E173">
        <v>4861.45</v>
      </c>
      <c r="F173">
        <f t="shared" si="13"/>
        <v>4879.088003459253</v>
      </c>
      <c r="G173">
        <v>407290</v>
      </c>
      <c r="H173" s="5">
        <v>44.4068</v>
      </c>
      <c r="I173">
        <v>3665.9</v>
      </c>
      <c r="J173" s="6">
        <v>76286</v>
      </c>
      <c r="K173" s="6">
        <v>84452</v>
      </c>
      <c r="L173" s="6">
        <f t="shared" si="14"/>
        <v>80265.21832026621</v>
      </c>
      <c r="M173" s="6"/>
      <c r="N173" s="7"/>
      <c r="O173" s="7">
        <f t="shared" si="15"/>
        <v>36.45745232110736</v>
      </c>
      <c r="P173" s="7">
        <f t="shared" si="16"/>
        <v>36.599725207505976</v>
      </c>
      <c r="Q173" s="7">
        <f t="shared" si="17"/>
        <v>36.52851949803442</v>
      </c>
      <c r="R173" s="7">
        <f t="shared" si="17"/>
        <v>38.61604582082207</v>
      </c>
      <c r="S173" s="7">
        <f t="shared" si="17"/>
        <v>44.19897641290651</v>
      </c>
      <c r="T173" s="7">
        <f t="shared" si="17"/>
        <v>37.631781553148905</v>
      </c>
      <c r="U173" s="7">
        <f t="shared" si="18"/>
        <v>55.29934541975049</v>
      </c>
      <c r="V173" s="7">
        <f t="shared" si="18"/>
        <v>57.77537575338811</v>
      </c>
      <c r="W173" s="7">
        <f t="shared" si="18"/>
        <v>56.523804370747065</v>
      </c>
      <c r="X173" s="7"/>
      <c r="Y173" s="7"/>
      <c r="Z173" s="7"/>
    </row>
    <row r="174" spans="1:26" ht="15">
      <c r="A174" s="12">
        <v>26755</v>
      </c>
      <c r="D174">
        <v>4944.22</v>
      </c>
      <c r="E174">
        <v>4858.69</v>
      </c>
      <c r="F174">
        <f t="shared" si="13"/>
        <v>4901.268434987009</v>
      </c>
      <c r="G174">
        <v>405605</v>
      </c>
      <c r="H174" s="5">
        <v>44.3332</v>
      </c>
      <c r="I174">
        <v>3678.4</v>
      </c>
      <c r="J174" s="6">
        <v>76456</v>
      </c>
      <c r="K174" s="6">
        <v>84559</v>
      </c>
      <c r="L174" s="6">
        <f t="shared" si="14"/>
        <v>80405.49050904422</v>
      </c>
      <c r="M174" s="6"/>
      <c r="N174" s="7"/>
      <c r="O174" s="7">
        <f t="shared" si="15"/>
        <v>36.81057691162281</v>
      </c>
      <c r="P174" s="7">
        <f t="shared" si="16"/>
        <v>36.578946377820856</v>
      </c>
      <c r="Q174" s="7">
        <f t="shared" si="17"/>
        <v>36.69457887736146</v>
      </c>
      <c r="R174" s="7">
        <f t="shared" si="17"/>
        <v>38.45628732636337</v>
      </c>
      <c r="S174" s="7">
        <f t="shared" si="17"/>
        <v>44.12572086051386</v>
      </c>
      <c r="T174" s="7">
        <f t="shared" si="17"/>
        <v>37.760098547451626</v>
      </c>
      <c r="U174" s="7">
        <f t="shared" si="18"/>
        <v>55.42257758189501</v>
      </c>
      <c r="V174" s="7">
        <f t="shared" si="18"/>
        <v>57.84857668652897</v>
      </c>
      <c r="W174" s="7">
        <f t="shared" si="18"/>
        <v>56.62258585945502</v>
      </c>
      <c r="X174" s="7"/>
      <c r="Y174" s="7"/>
      <c r="Z174" s="7"/>
    </row>
    <row r="175" spans="1:26" ht="15">
      <c r="A175" s="12">
        <v>26785</v>
      </c>
      <c r="D175">
        <v>4921.12</v>
      </c>
      <c r="E175">
        <v>4879.79</v>
      </c>
      <c r="F175">
        <f t="shared" si="13"/>
        <v>4900.4114281149905</v>
      </c>
      <c r="G175">
        <v>404305</v>
      </c>
      <c r="H175" s="5">
        <v>44.6289</v>
      </c>
      <c r="I175">
        <v>3692.8</v>
      </c>
      <c r="J175" s="6">
        <v>76646</v>
      </c>
      <c r="K175" s="6">
        <v>84648</v>
      </c>
      <c r="L175" s="6">
        <f t="shared" si="14"/>
        <v>80547.69151254429</v>
      </c>
      <c r="M175" s="6"/>
      <c r="N175" s="7"/>
      <c r="O175" s="7">
        <f t="shared" si="15"/>
        <v>36.63859339821554</v>
      </c>
      <c r="P175" s="7">
        <f t="shared" si="16"/>
        <v>36.73779902505129</v>
      </c>
      <c r="Q175" s="7">
        <f t="shared" si="17"/>
        <v>36.688162679864654</v>
      </c>
      <c r="R175" s="7">
        <f t="shared" si="17"/>
        <v>38.33303151461482</v>
      </c>
      <c r="S175" s="7">
        <f t="shared" si="17"/>
        <v>44.4200369860914</v>
      </c>
      <c r="T175" s="7">
        <f t="shared" si="17"/>
        <v>37.907919724888366</v>
      </c>
      <c r="U175" s="7">
        <f t="shared" si="18"/>
        <v>55.56030764546832</v>
      </c>
      <c r="V175" s="7">
        <f t="shared" si="18"/>
        <v>57.90946344400128</v>
      </c>
      <c r="W175" s="7">
        <f t="shared" si="18"/>
        <v>56.72272564442502</v>
      </c>
      <c r="X175" s="7"/>
      <c r="Y175" s="7"/>
      <c r="Z175" s="7"/>
    </row>
    <row r="176" spans="1:26" ht="15">
      <c r="A176" s="12">
        <v>26816</v>
      </c>
      <c r="D176">
        <v>4932.06</v>
      </c>
      <c r="E176">
        <v>4884.7</v>
      </c>
      <c r="F176">
        <f t="shared" si="13"/>
        <v>4908.322878743818</v>
      </c>
      <c r="G176">
        <v>403498</v>
      </c>
      <c r="H176" s="5">
        <v>44.6535</v>
      </c>
      <c r="I176">
        <v>3706.9</v>
      </c>
      <c r="J176" s="6">
        <v>76886</v>
      </c>
      <c r="K176" s="6">
        <v>85185</v>
      </c>
      <c r="L176" s="6">
        <f t="shared" si="14"/>
        <v>80929.19071632929</v>
      </c>
      <c r="M176" s="6"/>
      <c r="N176" s="7"/>
      <c r="O176" s="7">
        <f t="shared" si="15"/>
        <v>36.72004359893742</v>
      </c>
      <c r="P176" s="7">
        <f t="shared" si="16"/>
        <v>36.774764261918655</v>
      </c>
      <c r="Q176" s="7">
        <f t="shared" si="17"/>
        <v>36.747393744839904</v>
      </c>
      <c r="R176" s="7">
        <f t="shared" si="17"/>
        <v>38.256518099167835</v>
      </c>
      <c r="S176" s="7">
        <f t="shared" si="17"/>
        <v>44.444521858222636</v>
      </c>
      <c r="T176" s="7">
        <f t="shared" si="17"/>
        <v>38.052661294461835</v>
      </c>
      <c r="U176" s="7">
        <f t="shared" si="18"/>
        <v>55.734282462613535</v>
      </c>
      <c r="V176" s="7">
        <f t="shared" si="18"/>
        <v>58.27683635144657</v>
      </c>
      <c r="W176" s="7">
        <f t="shared" si="18"/>
        <v>56.99138231556616</v>
      </c>
      <c r="X176" s="7"/>
      <c r="Y176" s="7"/>
      <c r="Z176" s="7"/>
    </row>
    <row r="177" spans="1:26" ht="15">
      <c r="A177" s="12">
        <v>26846</v>
      </c>
      <c r="D177">
        <v>4943.42</v>
      </c>
      <c r="E177">
        <v>4891.74</v>
      </c>
      <c r="F177">
        <f t="shared" si="13"/>
        <v>4917.5121098783275</v>
      </c>
      <c r="G177">
        <v>408997</v>
      </c>
      <c r="H177" s="5">
        <v>44.8467</v>
      </c>
      <c r="I177">
        <v>3721.4</v>
      </c>
      <c r="J177" s="6">
        <v>76911</v>
      </c>
      <c r="K177" s="6">
        <v>85299</v>
      </c>
      <c r="L177" s="6">
        <f t="shared" si="14"/>
        <v>80996.48997950467</v>
      </c>
      <c r="M177" s="6"/>
      <c r="N177" s="7"/>
      <c r="O177" s="7">
        <f t="shared" si="15"/>
        <v>36.80462077263035</v>
      </c>
      <c r="P177" s="7">
        <f t="shared" si="16"/>
        <v>36.827765334738665</v>
      </c>
      <c r="Q177" s="7">
        <f t="shared" si="17"/>
        <v>36.81619123495095</v>
      </c>
      <c r="R177" s="7">
        <f t="shared" si="17"/>
        <v>38.77789018286422</v>
      </c>
      <c r="S177" s="7">
        <f t="shared" si="17"/>
        <v>44.63681768325334</v>
      </c>
      <c r="T177" s="7">
        <f t="shared" si="17"/>
        <v>38.201509007853005</v>
      </c>
      <c r="U177" s="7">
        <f t="shared" si="18"/>
        <v>55.752404839399496</v>
      </c>
      <c r="V177" s="7">
        <f t="shared" si="18"/>
        <v>58.35482613068077</v>
      </c>
      <c r="W177" s="7">
        <f t="shared" si="18"/>
        <v>57.03877532670633</v>
      </c>
      <c r="X177" s="7"/>
      <c r="Y177" s="7"/>
      <c r="Z177" s="7"/>
    </row>
    <row r="178" spans="1:26" ht="15">
      <c r="A178" s="12">
        <v>26877</v>
      </c>
      <c r="D178">
        <v>4833.8</v>
      </c>
      <c r="E178">
        <v>4874.17</v>
      </c>
      <c r="F178">
        <f t="shared" si="13"/>
        <v>4853.943030774053</v>
      </c>
      <c r="G178">
        <v>400545</v>
      </c>
      <c r="H178" s="5">
        <v>44.7653</v>
      </c>
      <c r="I178">
        <v>3709</v>
      </c>
      <c r="J178" s="6">
        <v>77166</v>
      </c>
      <c r="K178" s="6">
        <v>85204</v>
      </c>
      <c r="L178" s="6">
        <f t="shared" si="14"/>
        <v>81085.46025028161</v>
      </c>
      <c r="M178" s="6"/>
      <c r="N178" s="7"/>
      <c r="O178" s="7">
        <f t="shared" si="15"/>
        <v>35.98848082718858</v>
      </c>
      <c r="P178" s="7">
        <f t="shared" si="16"/>
        <v>36.69548850953304</v>
      </c>
      <c r="Q178" s="7">
        <f t="shared" si="17"/>
        <v>36.34026533570784</v>
      </c>
      <c r="R178" s="7">
        <f t="shared" si="17"/>
        <v>37.97653778217285</v>
      </c>
      <c r="S178" s="7">
        <f t="shared" si="17"/>
        <v>44.555798634819084</v>
      </c>
      <c r="T178" s="7">
        <f t="shared" si="17"/>
        <v>38.07421854950469</v>
      </c>
      <c r="U178" s="7">
        <f t="shared" si="18"/>
        <v>55.93725308261629</v>
      </c>
      <c r="V178" s="7">
        <f t="shared" si="18"/>
        <v>58.28983464798561</v>
      </c>
      <c r="W178" s="7">
        <f t="shared" si="18"/>
        <v>57.10142934155174</v>
      </c>
      <c r="X178" s="7"/>
      <c r="Y178" s="7"/>
      <c r="Z178" s="7"/>
    </row>
    <row r="179" spans="1:26" ht="15">
      <c r="A179" s="12">
        <v>26908</v>
      </c>
      <c r="D179">
        <v>4941.12</v>
      </c>
      <c r="E179">
        <v>4895.45</v>
      </c>
      <c r="F179">
        <f t="shared" si="13"/>
        <v>4918.231989648312</v>
      </c>
      <c r="G179">
        <v>403310</v>
      </c>
      <c r="H179" s="5">
        <v>45.1675</v>
      </c>
      <c r="I179">
        <v>3732.8</v>
      </c>
      <c r="J179" s="6">
        <v>77281</v>
      </c>
      <c r="K179" s="6">
        <v>85488</v>
      </c>
      <c r="L179" s="6">
        <f t="shared" si="14"/>
        <v>81280.98257280112</v>
      </c>
      <c r="M179" s="6"/>
      <c r="N179" s="7"/>
      <c r="O179" s="7">
        <f t="shared" si="15"/>
        <v>36.787496873027024</v>
      </c>
      <c r="P179" s="7">
        <f t="shared" si="16"/>
        <v>36.855696297829894</v>
      </c>
      <c r="Q179" s="7">
        <f t="shared" si="17"/>
        <v>36.82158079590895</v>
      </c>
      <c r="R179" s="7">
        <f t="shared" si="17"/>
        <v>38.23869341254573</v>
      </c>
      <c r="S179" s="7">
        <f t="shared" si="17"/>
        <v>44.95611634096478</v>
      </c>
      <c r="T179" s="7">
        <f t="shared" si="17"/>
        <v>38.31853410665709</v>
      </c>
      <c r="U179" s="7">
        <f t="shared" si="18"/>
        <v>56.020616015831706</v>
      </c>
      <c r="V179" s="7">
        <f t="shared" si="18"/>
        <v>58.484124975200615</v>
      </c>
      <c r="W179" s="7">
        <f t="shared" si="18"/>
        <v>57.23911868868725</v>
      </c>
      <c r="X179" s="7"/>
      <c r="Y179" s="7"/>
      <c r="Z179" s="7"/>
    </row>
    <row r="180" spans="1:26" ht="15">
      <c r="A180" s="12">
        <v>26938</v>
      </c>
      <c r="D180">
        <v>4932.73</v>
      </c>
      <c r="E180">
        <v>4937.41</v>
      </c>
      <c r="F180">
        <f t="shared" si="13"/>
        <v>4935.069445235801</v>
      </c>
      <c r="G180">
        <v>413655</v>
      </c>
      <c r="H180" s="5">
        <v>45.4872</v>
      </c>
      <c r="I180">
        <v>3770.1</v>
      </c>
      <c r="J180" s="6">
        <v>77605</v>
      </c>
      <c r="K180" s="6">
        <v>85987</v>
      </c>
      <c r="L180" s="6">
        <f t="shared" si="14"/>
        <v>81688.56183701608</v>
      </c>
      <c r="M180" s="6"/>
      <c r="N180" s="7"/>
      <c r="O180" s="7">
        <f t="shared" si="15"/>
        <v>36.7250318653436</v>
      </c>
      <c r="P180" s="7">
        <f t="shared" si="16"/>
        <v>37.17159473753552</v>
      </c>
      <c r="Q180" s="7">
        <f t="shared" si="17"/>
        <v>36.94763864202462</v>
      </c>
      <c r="R180" s="7">
        <f t="shared" si="17"/>
        <v>39.219525237575574</v>
      </c>
      <c r="S180" s="7">
        <f t="shared" si="17"/>
        <v>45.274320146670355</v>
      </c>
      <c r="T180" s="7">
        <f t="shared" si="17"/>
        <v>38.701432017656415</v>
      </c>
      <c r="U180" s="7">
        <f t="shared" si="18"/>
        <v>56.25548201897775</v>
      </c>
      <c r="V180" s="7">
        <f t="shared" si="18"/>
        <v>58.82550128956784</v>
      </c>
      <c r="W180" s="7">
        <f t="shared" si="18"/>
        <v>57.52614127553347</v>
      </c>
      <c r="X180" s="7"/>
      <c r="Y180" s="7"/>
      <c r="Z180" s="7"/>
    </row>
    <row r="181" spans="1:26" ht="15">
      <c r="A181" s="12">
        <v>26969</v>
      </c>
      <c r="D181">
        <v>4956.77</v>
      </c>
      <c r="E181">
        <v>4950.51</v>
      </c>
      <c r="F181">
        <f t="shared" si="13"/>
        <v>4953.639011141204</v>
      </c>
      <c r="G181">
        <v>420346</v>
      </c>
      <c r="H181" s="5">
        <v>45.713</v>
      </c>
      <c r="I181">
        <v>3780.2</v>
      </c>
      <c r="J181" s="6">
        <v>77909</v>
      </c>
      <c r="K181" s="6">
        <v>86320</v>
      </c>
      <c r="L181" s="6">
        <f t="shared" si="14"/>
        <v>82006.73679643642</v>
      </c>
      <c r="M181" s="6"/>
      <c r="N181" s="7"/>
      <c r="O181" s="7">
        <f t="shared" si="15"/>
        <v>36.904013842067016</v>
      </c>
      <c r="P181" s="7">
        <f t="shared" si="16"/>
        <v>37.27021889292503</v>
      </c>
      <c r="Q181" s="7">
        <f t="shared" si="17"/>
        <v>37.08666436768577</v>
      </c>
      <c r="R181" s="7">
        <f t="shared" si="17"/>
        <v>39.8539134194291</v>
      </c>
      <c r="S181" s="7">
        <f t="shared" si="17"/>
        <v>45.49906340387498</v>
      </c>
      <c r="T181" s="7">
        <f t="shared" si="17"/>
        <v>38.805112149053016</v>
      </c>
      <c r="U181" s="7">
        <f t="shared" si="18"/>
        <v>56.47585012069503</v>
      </c>
      <c r="V181" s="7">
        <f t="shared" si="18"/>
        <v>59.05331353943615</v>
      </c>
      <c r="W181" s="7">
        <f t="shared" si="18"/>
        <v>57.75020419516805</v>
      </c>
      <c r="X181" s="7"/>
      <c r="Y181" s="7"/>
      <c r="Z181" s="7"/>
    </row>
    <row r="182" spans="1:26" ht="15">
      <c r="A182" s="12">
        <v>26999</v>
      </c>
      <c r="D182">
        <v>4969.9</v>
      </c>
      <c r="E182">
        <v>4938.52</v>
      </c>
      <c r="F182">
        <f t="shared" si="13"/>
        <v>4954.185154795892</v>
      </c>
      <c r="G182">
        <v>414720</v>
      </c>
      <c r="H182" s="5">
        <v>45.599</v>
      </c>
      <c r="I182">
        <v>3770.7</v>
      </c>
      <c r="J182" s="6">
        <v>78035</v>
      </c>
      <c r="K182" s="6">
        <v>86401</v>
      </c>
      <c r="L182" s="6">
        <f t="shared" si="14"/>
        <v>82111.52193815433</v>
      </c>
      <c r="M182" s="6"/>
      <c r="N182" s="7"/>
      <c r="O182" s="7">
        <f t="shared" si="15"/>
        <v>37.00176897328076</v>
      </c>
      <c r="P182" s="7">
        <f t="shared" si="16"/>
        <v>37.17995144077846</v>
      </c>
      <c r="Q182" s="7">
        <f t="shared" si="17"/>
        <v>37.090753209519505</v>
      </c>
      <c r="R182" s="7">
        <f t="shared" si="17"/>
        <v>39.320500191046506</v>
      </c>
      <c r="S182" s="7">
        <f t="shared" si="17"/>
        <v>45.38559692326679</v>
      </c>
      <c r="T182" s="7">
        <f t="shared" si="17"/>
        <v>38.70759123338295</v>
      </c>
      <c r="U182" s="7">
        <f t="shared" si="18"/>
        <v>56.56718689969627</v>
      </c>
      <c r="V182" s="7">
        <f t="shared" si="18"/>
        <v>59.10872732994466</v>
      </c>
      <c r="W182" s="7">
        <f t="shared" si="18"/>
        <v>57.82399524657704</v>
      </c>
      <c r="X182" s="7"/>
      <c r="Y182" s="7"/>
      <c r="Z182" s="7"/>
    </row>
    <row r="183" spans="1:26" ht="15">
      <c r="A183" s="12">
        <v>27030</v>
      </c>
      <c r="D183">
        <v>4919.8</v>
      </c>
      <c r="E183">
        <v>4916.03</v>
      </c>
      <c r="F183">
        <f t="shared" si="13"/>
        <v>4917.914638746794</v>
      </c>
      <c r="G183">
        <v>415094</v>
      </c>
      <c r="H183" s="5">
        <v>45.2738</v>
      </c>
      <c r="I183">
        <v>3731.5</v>
      </c>
      <c r="J183" s="6">
        <v>78104</v>
      </c>
      <c r="K183" s="6">
        <v>86555</v>
      </c>
      <c r="L183" s="6">
        <f t="shared" si="14"/>
        <v>82220.99318300649</v>
      </c>
      <c r="M183" s="6"/>
      <c r="N183" s="7"/>
      <c r="O183" s="7">
        <f t="shared" si="15"/>
        <v>36.62876576887798</v>
      </c>
      <c r="P183" s="7">
        <f t="shared" si="16"/>
        <v>37.01063409309066</v>
      </c>
      <c r="Q183" s="7">
        <f t="shared" si="17"/>
        <v>36.81920486856646</v>
      </c>
      <c r="R183" s="7">
        <f t="shared" si="17"/>
        <v>39.35595993996494</v>
      </c>
      <c r="S183" s="7">
        <f t="shared" si="17"/>
        <v>45.061918857531886</v>
      </c>
      <c r="T183" s="7">
        <f t="shared" si="17"/>
        <v>38.3051891392496</v>
      </c>
      <c r="U183" s="7">
        <f t="shared" si="18"/>
        <v>56.61720465962552</v>
      </c>
      <c r="V183" s="7">
        <f t="shared" si="18"/>
        <v>59.21408194399787</v>
      </c>
      <c r="W183" s="7">
        <f t="shared" si="18"/>
        <v>57.90108631239281</v>
      </c>
      <c r="X183" s="7"/>
      <c r="Y183" s="7"/>
      <c r="Z183" s="7"/>
    </row>
    <row r="184" spans="1:26" ht="15">
      <c r="A184" s="12">
        <v>27061</v>
      </c>
      <c r="D184">
        <v>4873.09</v>
      </c>
      <c r="E184">
        <v>4899.5</v>
      </c>
      <c r="F184">
        <f t="shared" si="13"/>
        <v>4886.277156997953</v>
      </c>
      <c r="G184">
        <v>413057</v>
      </c>
      <c r="H184" s="5">
        <v>45.155</v>
      </c>
      <c r="I184">
        <v>3706.5</v>
      </c>
      <c r="J184" s="6">
        <v>78253</v>
      </c>
      <c r="K184" s="6">
        <v>86754</v>
      </c>
      <c r="L184" s="6">
        <f t="shared" si="14"/>
        <v>82393.93643952205</v>
      </c>
      <c r="M184" s="6"/>
      <c r="N184" s="7"/>
      <c r="O184" s="7">
        <f t="shared" si="15"/>
        <v>36.28100170345575</v>
      </c>
      <c r="P184" s="7">
        <f t="shared" si="16"/>
        <v>36.88618697182436</v>
      </c>
      <c r="Q184" s="7">
        <f t="shared" si="17"/>
        <v>36.58234290417642</v>
      </c>
      <c r="R184" s="7">
        <f t="shared" si="17"/>
        <v>39.162827564171245</v>
      </c>
      <c r="S184" s="7">
        <f t="shared" si="17"/>
        <v>44.9436748408981</v>
      </c>
      <c r="T184" s="7">
        <f t="shared" si="17"/>
        <v>38.048555150644155</v>
      </c>
      <c r="U184" s="7">
        <f t="shared" si="18"/>
        <v>56.72521402526984</v>
      </c>
      <c r="V184" s="7">
        <f t="shared" si="18"/>
        <v>59.35022199722248</v>
      </c>
      <c r="W184" s="7">
        <f t="shared" si="18"/>
        <v>58.022875189357194</v>
      </c>
      <c r="X184" s="7"/>
      <c r="Y184" s="7"/>
      <c r="Z184" s="7"/>
    </row>
    <row r="185" spans="1:26" ht="15">
      <c r="A185" s="12">
        <v>27089</v>
      </c>
      <c r="D185">
        <v>4936.09</v>
      </c>
      <c r="E185">
        <v>4883.74</v>
      </c>
      <c r="F185">
        <f t="shared" si="13"/>
        <v>4909.8452293936925</v>
      </c>
      <c r="G185">
        <v>414454</v>
      </c>
      <c r="H185" s="5">
        <v>45.1428</v>
      </c>
      <c r="I185">
        <v>3679.3</v>
      </c>
      <c r="J185" s="6">
        <v>78295</v>
      </c>
      <c r="K185" s="6">
        <v>86819</v>
      </c>
      <c r="L185" s="6">
        <f t="shared" si="14"/>
        <v>82446.91385976797</v>
      </c>
      <c r="M185" s="6"/>
      <c r="N185" s="7"/>
      <c r="O185" s="7">
        <f t="shared" si="15"/>
        <v>36.75004764911194</v>
      </c>
      <c r="P185" s="7">
        <f t="shared" si="16"/>
        <v>36.76753684289774</v>
      </c>
      <c r="Q185" s="7">
        <f t="shared" si="17"/>
        <v>36.75879120587307</v>
      </c>
      <c r="R185" s="7">
        <f t="shared" si="17"/>
        <v>39.295280155719496</v>
      </c>
      <c r="S185" s="7">
        <f t="shared" si="17"/>
        <v>44.93153193683301</v>
      </c>
      <c r="T185" s="7">
        <f t="shared" si="17"/>
        <v>37.76933737104142</v>
      </c>
      <c r="U185" s="7">
        <f t="shared" si="18"/>
        <v>56.75565961827026</v>
      </c>
      <c r="V185" s="7">
        <f t="shared" si="18"/>
        <v>59.39468985380337</v>
      </c>
      <c r="W185" s="7">
        <f t="shared" si="18"/>
        <v>58.06018257356064</v>
      </c>
      <c r="X185" s="7"/>
      <c r="Y185" s="7"/>
      <c r="Z185" s="7"/>
    </row>
    <row r="186" spans="1:26" ht="15">
      <c r="A186" s="12">
        <v>27120</v>
      </c>
      <c r="D186">
        <v>4896.96</v>
      </c>
      <c r="E186">
        <v>4867.98</v>
      </c>
      <c r="F186">
        <f t="shared" si="13"/>
        <v>4882.44849853022</v>
      </c>
      <c r="G186">
        <v>411433</v>
      </c>
      <c r="H186" s="5">
        <v>45.0251</v>
      </c>
      <c r="I186">
        <v>3662</v>
      </c>
      <c r="J186" s="6">
        <v>78384</v>
      </c>
      <c r="K186" s="6">
        <v>86669</v>
      </c>
      <c r="L186" s="6">
        <f t="shared" si="14"/>
        <v>82422.46596650698</v>
      </c>
      <c r="M186" s="6"/>
      <c r="N186" s="7"/>
      <c r="O186" s="7">
        <f t="shared" si="15"/>
        <v>36.458718000643266</v>
      </c>
      <c r="P186" s="7">
        <f t="shared" si="16"/>
        <v>36.64888671397112</v>
      </c>
      <c r="Q186" s="7">
        <f t="shared" si="17"/>
        <v>36.55367868959559</v>
      </c>
      <c r="R186" s="7">
        <f t="shared" si="17"/>
        <v>39.00885261164843</v>
      </c>
      <c r="S186" s="7">
        <f t="shared" si="17"/>
        <v>44.81438277220509</v>
      </c>
      <c r="T186" s="7">
        <f t="shared" si="17"/>
        <v>37.59174665092645</v>
      </c>
      <c r="U186" s="7">
        <f t="shared" si="18"/>
        <v>56.82017527962827</v>
      </c>
      <c r="V186" s="7">
        <f t="shared" si="18"/>
        <v>59.29207172323206</v>
      </c>
      <c r="W186" s="7">
        <f t="shared" si="18"/>
        <v>58.042966051075794</v>
      </c>
      <c r="X186" s="7"/>
      <c r="Y186" s="7"/>
      <c r="Z186" s="7"/>
    </row>
    <row r="187" spans="1:26" ht="15">
      <c r="A187" s="12">
        <v>27150</v>
      </c>
      <c r="D187">
        <v>4935.81</v>
      </c>
      <c r="E187">
        <v>4884.7</v>
      </c>
      <c r="F187">
        <f t="shared" si="13"/>
        <v>4910.188500149459</v>
      </c>
      <c r="G187">
        <v>413244</v>
      </c>
      <c r="H187" s="5">
        <v>45.3431</v>
      </c>
      <c r="I187">
        <v>3665.3</v>
      </c>
      <c r="J187" s="6">
        <v>78547</v>
      </c>
      <c r="K187" s="6">
        <v>86891</v>
      </c>
      <c r="L187" s="6">
        <f t="shared" si="14"/>
        <v>82613.72390226698</v>
      </c>
      <c r="M187" s="6"/>
      <c r="N187" s="7"/>
      <c r="O187" s="7">
        <f t="shared" si="15"/>
        <v>36.74796300046458</v>
      </c>
      <c r="P187" s="7">
        <f t="shared" si="16"/>
        <v>36.774764261918655</v>
      </c>
      <c r="Q187" s="7">
        <f t="shared" si="17"/>
        <v>36.7613611887236</v>
      </c>
      <c r="R187" s="7">
        <f t="shared" si="17"/>
        <v>39.18055743863046</v>
      </c>
      <c r="S187" s="7">
        <f t="shared" si="17"/>
        <v>45.130894533901596</v>
      </c>
      <c r="T187" s="7">
        <f t="shared" si="17"/>
        <v>37.62562233742237</v>
      </c>
      <c r="U187" s="7">
        <f t="shared" si="18"/>
        <v>56.938333176272735</v>
      </c>
      <c r="V187" s="7">
        <f t="shared" si="18"/>
        <v>59.4439465564776</v>
      </c>
      <c r="W187" s="7">
        <f t="shared" si="18"/>
        <v>58.17765236192736</v>
      </c>
      <c r="X187" s="7"/>
      <c r="Y187" s="7"/>
      <c r="Z187" s="7"/>
    </row>
    <row r="188" spans="1:26" ht="15">
      <c r="A188" s="12">
        <v>27181</v>
      </c>
      <c r="D188">
        <v>4933.04</v>
      </c>
      <c r="E188">
        <v>4886.98</v>
      </c>
      <c r="F188">
        <f t="shared" si="13"/>
        <v>4909.955989537992</v>
      </c>
      <c r="G188">
        <v>411802</v>
      </c>
      <c r="H188" s="5">
        <v>45.3145</v>
      </c>
      <c r="I188">
        <v>3670.5</v>
      </c>
      <c r="J188" s="6">
        <v>78602</v>
      </c>
      <c r="K188" s="6">
        <v>86941</v>
      </c>
      <c r="L188" s="6">
        <f t="shared" si="14"/>
        <v>82666.41689343986</v>
      </c>
      <c r="M188" s="6"/>
      <c r="N188" s="7"/>
      <c r="O188" s="7">
        <f t="shared" si="15"/>
        <v>36.727339869203185</v>
      </c>
      <c r="P188" s="7">
        <f t="shared" si="16"/>
        <v>36.791929382093315</v>
      </c>
      <c r="Q188" s="7">
        <f t="shared" si="17"/>
        <v>36.759620439551114</v>
      </c>
      <c r="R188" s="7">
        <f t="shared" si="17"/>
        <v>39.04383829975245</v>
      </c>
      <c r="S188" s="7">
        <f t="shared" si="17"/>
        <v>45.102428381749014</v>
      </c>
      <c r="T188" s="7">
        <f t="shared" si="17"/>
        <v>37.67900220705231</v>
      </c>
      <c r="U188" s="7">
        <f t="shared" si="18"/>
        <v>56.97820240520185</v>
      </c>
      <c r="V188" s="7">
        <f t="shared" si="18"/>
        <v>59.478152600001366</v>
      </c>
      <c r="W188" s="7">
        <f t="shared" si="18"/>
        <v>58.2147594475006</v>
      </c>
      <c r="X188" s="7"/>
      <c r="Y188" s="7"/>
      <c r="Z188" s="7"/>
    </row>
    <row r="189" spans="1:26" ht="15">
      <c r="A189" s="12">
        <v>27211</v>
      </c>
      <c r="D189">
        <v>4887.13</v>
      </c>
      <c r="E189">
        <v>4884.56</v>
      </c>
      <c r="F189">
        <f t="shared" si="13"/>
        <v>4885.8448310195035</v>
      </c>
      <c r="G189">
        <v>410860</v>
      </c>
      <c r="H189" s="5">
        <v>45.3115</v>
      </c>
      <c r="I189">
        <v>3685.9</v>
      </c>
      <c r="J189" s="6">
        <v>78634</v>
      </c>
      <c r="K189" s="6">
        <v>87149</v>
      </c>
      <c r="L189" s="6">
        <f t="shared" si="14"/>
        <v>82782.09024903877</v>
      </c>
      <c r="M189" s="6"/>
      <c r="N189" s="7"/>
      <c r="O189" s="7">
        <f t="shared" si="15"/>
        <v>36.38553194277341</v>
      </c>
      <c r="P189" s="7">
        <f t="shared" si="16"/>
        <v>36.77371026331144</v>
      </c>
      <c r="Q189" s="7">
        <f t="shared" si="17"/>
        <v>36.579106187002616</v>
      </c>
      <c r="R189" s="7">
        <f t="shared" si="17"/>
        <v>38.95452524231619</v>
      </c>
      <c r="S189" s="7">
        <f t="shared" si="17"/>
        <v>45.09944242173301</v>
      </c>
      <c r="T189" s="7">
        <f t="shared" si="17"/>
        <v>37.83708874403326</v>
      </c>
      <c r="U189" s="7">
        <f t="shared" si="18"/>
        <v>57.00139904748788</v>
      </c>
      <c r="V189" s="7">
        <f t="shared" si="18"/>
        <v>59.620449741060256</v>
      </c>
      <c r="W189" s="7">
        <f t="shared" si="18"/>
        <v>58.296218119882106</v>
      </c>
      <c r="X189" s="7"/>
      <c r="Y189" s="7"/>
      <c r="Z189" s="7"/>
    </row>
    <row r="190" spans="1:26" ht="15">
      <c r="A190" s="12">
        <v>27242</v>
      </c>
      <c r="D190">
        <v>4842.76</v>
      </c>
      <c r="E190">
        <v>4860.26</v>
      </c>
      <c r="F190">
        <f t="shared" si="13"/>
        <v>4851.5021094090025</v>
      </c>
      <c r="G190">
        <v>406875</v>
      </c>
      <c r="H190" s="5">
        <v>44.8828</v>
      </c>
      <c r="I190">
        <v>3668.1</v>
      </c>
      <c r="J190" s="6">
        <v>78619</v>
      </c>
      <c r="K190" s="6">
        <v>87037</v>
      </c>
      <c r="L190" s="6">
        <f t="shared" si="14"/>
        <v>82720.98828592415</v>
      </c>
      <c r="M190" s="6"/>
      <c r="N190" s="7"/>
      <c r="O190" s="7">
        <f t="shared" si="15"/>
        <v>36.05518958390413</v>
      </c>
      <c r="P190" s="7">
        <f t="shared" si="16"/>
        <v>36.59076621934464</v>
      </c>
      <c r="Q190" s="7">
        <f t="shared" si="17"/>
        <v>36.321990763981894</v>
      </c>
      <c r="R190" s="7">
        <f t="shared" si="17"/>
        <v>38.576698773225424</v>
      </c>
      <c r="S190" s="7">
        <f t="shared" si="17"/>
        <v>44.672748735445936</v>
      </c>
      <c r="T190" s="7">
        <f t="shared" si="17"/>
        <v>37.65436534414618</v>
      </c>
      <c r="U190" s="7">
        <f t="shared" si="18"/>
        <v>56.990525621416296</v>
      </c>
      <c r="V190" s="7">
        <f t="shared" si="18"/>
        <v>59.543828203567</v>
      </c>
      <c r="W190" s="7">
        <f t="shared" si="18"/>
        <v>58.25318932756039</v>
      </c>
      <c r="X190" s="7"/>
      <c r="Y190" s="7"/>
      <c r="Z190" s="7"/>
    </row>
    <row r="191" spans="1:26" ht="15">
      <c r="A191" s="12">
        <v>27273</v>
      </c>
      <c r="D191">
        <v>4890.92</v>
      </c>
      <c r="E191">
        <v>4832.24</v>
      </c>
      <c r="F191">
        <f t="shared" si="13"/>
        <v>4861.491464643335</v>
      </c>
      <c r="G191">
        <v>403428</v>
      </c>
      <c r="H191" s="5">
        <v>44.9235</v>
      </c>
      <c r="I191">
        <v>3660.4</v>
      </c>
      <c r="J191" s="6">
        <v>78614</v>
      </c>
      <c r="K191" s="6">
        <v>87051</v>
      </c>
      <c r="L191" s="6">
        <f t="shared" si="14"/>
        <v>82725.01020852158</v>
      </c>
      <c r="M191" s="6"/>
      <c r="N191" s="7"/>
      <c r="O191" s="7">
        <f t="shared" si="15"/>
        <v>36.413749151250194</v>
      </c>
      <c r="P191" s="7">
        <f t="shared" si="16"/>
        <v>36.37981592667181</v>
      </c>
      <c r="Q191" s="7">
        <f t="shared" si="17"/>
        <v>36.39677858440887</v>
      </c>
      <c r="R191" s="7">
        <f t="shared" si="17"/>
        <v>38.24988124776599</v>
      </c>
      <c r="S191" s="7">
        <f t="shared" si="17"/>
        <v>44.71325825966306</v>
      </c>
      <c r="T191" s="7">
        <f t="shared" si="17"/>
        <v>37.5753220756557</v>
      </c>
      <c r="U191" s="7">
        <f t="shared" si="18"/>
        <v>56.98690114605911</v>
      </c>
      <c r="V191" s="7">
        <f t="shared" si="18"/>
        <v>59.55340589575366</v>
      </c>
      <c r="W191" s="7">
        <f t="shared" si="18"/>
        <v>58.256021617446955</v>
      </c>
      <c r="X191" s="7"/>
      <c r="Y191" s="7"/>
      <c r="Z191" s="7"/>
    </row>
    <row r="192" spans="1:26" ht="15">
      <c r="A192" s="12">
        <v>27303</v>
      </c>
      <c r="D192">
        <v>4882.17</v>
      </c>
      <c r="E192">
        <v>4836.28</v>
      </c>
      <c r="F192">
        <f t="shared" si="13"/>
        <v>4859.170827167944</v>
      </c>
      <c r="G192">
        <v>396520</v>
      </c>
      <c r="H192" s="5">
        <v>44.7665</v>
      </c>
      <c r="I192">
        <v>3666.1</v>
      </c>
      <c r="J192" s="6">
        <v>78627</v>
      </c>
      <c r="K192" s="6">
        <v>86995</v>
      </c>
      <c r="L192" s="6">
        <f t="shared" si="14"/>
        <v>82705.23481013763</v>
      </c>
      <c r="M192" s="6"/>
      <c r="N192" s="7"/>
      <c r="O192" s="7">
        <f t="shared" si="15"/>
        <v>36.34860388102017</v>
      </c>
      <c r="P192" s="7">
        <f t="shared" si="16"/>
        <v>36.41023131505147</v>
      </c>
      <c r="Q192" s="7">
        <f t="shared" si="17"/>
        <v>36.379404548275964</v>
      </c>
      <c r="R192" s="7">
        <f t="shared" si="17"/>
        <v>37.59491882656675</v>
      </c>
      <c r="S192" s="7">
        <f t="shared" si="17"/>
        <v>44.55699301882548</v>
      </c>
      <c r="T192" s="7">
        <f t="shared" si="17"/>
        <v>37.633834625057744</v>
      </c>
      <c r="U192" s="7">
        <f t="shared" si="18"/>
        <v>56.99632478198781</v>
      </c>
      <c r="V192" s="7">
        <f t="shared" si="18"/>
        <v>59.515095127007044</v>
      </c>
      <c r="W192" s="7">
        <f t="shared" si="18"/>
        <v>58.24209552625826</v>
      </c>
      <c r="X192" s="7"/>
      <c r="Y192" s="7"/>
      <c r="Z192" s="7"/>
    </row>
    <row r="193" spans="1:26" ht="15">
      <c r="A193" s="12">
        <v>27334</v>
      </c>
      <c r="D193">
        <v>4835.06</v>
      </c>
      <c r="E193">
        <v>4784.59</v>
      </c>
      <c r="F193">
        <f t="shared" si="13"/>
        <v>4809.758801166645</v>
      </c>
      <c r="G193">
        <v>392277</v>
      </c>
      <c r="H193" s="5">
        <v>43.2943</v>
      </c>
      <c r="I193">
        <v>3634.4</v>
      </c>
      <c r="J193" s="6">
        <v>78259</v>
      </c>
      <c r="K193" s="6">
        <v>86626</v>
      </c>
      <c r="L193" s="6">
        <f t="shared" si="14"/>
        <v>82336.28686065458</v>
      </c>
      <c r="M193" s="6"/>
      <c r="N193" s="7"/>
      <c r="O193" s="7">
        <f t="shared" si="15"/>
        <v>35.99786174610171</v>
      </c>
      <c r="P193" s="7">
        <f t="shared" si="16"/>
        <v>36.02107997214432</v>
      </c>
      <c r="Q193" s="7">
        <f t="shared" si="17"/>
        <v>36.009468987788814</v>
      </c>
      <c r="R193" s="7">
        <f t="shared" si="17"/>
        <v>37.19263081945204</v>
      </c>
      <c r="S193" s="7">
        <f t="shared" si="17"/>
        <v>43.09168290697142</v>
      </c>
      <c r="T193" s="7">
        <f t="shared" si="17"/>
        <v>37.30842272750603</v>
      </c>
      <c r="U193" s="7">
        <f t="shared" si="18"/>
        <v>56.72956339569847</v>
      </c>
      <c r="V193" s="7">
        <f t="shared" si="18"/>
        <v>59.262654525801615</v>
      </c>
      <c r="W193" s="7">
        <f t="shared" si="18"/>
        <v>57.982277610653064</v>
      </c>
      <c r="X193" s="7"/>
      <c r="Y193" s="7"/>
      <c r="Z193" s="7"/>
    </row>
    <row r="194" spans="1:26" ht="15">
      <c r="A194" s="12">
        <v>27364</v>
      </c>
      <c r="D194">
        <v>4845</v>
      </c>
      <c r="E194">
        <v>4764.14</v>
      </c>
      <c r="F194">
        <f t="shared" si="13"/>
        <v>4804.399889684455</v>
      </c>
      <c r="G194">
        <v>380778</v>
      </c>
      <c r="H194" s="5">
        <v>41.7603</v>
      </c>
      <c r="I194">
        <v>3616.9</v>
      </c>
      <c r="J194" s="6">
        <v>77657</v>
      </c>
      <c r="K194" s="6">
        <v>86144</v>
      </c>
      <c r="L194" s="6">
        <f t="shared" si="14"/>
        <v>81790.49216137534</v>
      </c>
      <c r="M194" s="6"/>
      <c r="N194" s="7"/>
      <c r="O194" s="7">
        <f t="shared" si="15"/>
        <v>36.071866773083016</v>
      </c>
      <c r="P194" s="7">
        <f t="shared" si="16"/>
        <v>35.86712088987597</v>
      </c>
      <c r="Q194" s="7">
        <f t="shared" si="17"/>
        <v>35.96934814913483</v>
      </c>
      <c r="R194" s="7">
        <f t="shared" si="17"/>
        <v>36.10238575845464</v>
      </c>
      <c r="S194" s="7">
        <f t="shared" si="17"/>
        <v>41.56486201878766</v>
      </c>
      <c r="T194" s="7">
        <f t="shared" si="17"/>
        <v>37.12877893548222</v>
      </c>
      <c r="U194" s="7">
        <f t="shared" si="18"/>
        <v>56.29317656269255</v>
      </c>
      <c r="V194" s="7">
        <f t="shared" si="18"/>
        <v>58.932908266232474</v>
      </c>
      <c r="W194" s="7">
        <f t="shared" si="18"/>
        <v>57.597921927652806</v>
      </c>
      <c r="X194" s="7"/>
      <c r="Y194" s="7"/>
      <c r="Z194" s="7"/>
    </row>
    <row r="195" spans="1:26" ht="15">
      <c r="A195" s="12">
        <v>27395</v>
      </c>
      <c r="D195">
        <v>4793.94</v>
      </c>
      <c r="E195">
        <v>4750.16</v>
      </c>
      <c r="F195">
        <f t="shared" si="13"/>
        <v>4771.9997936295</v>
      </c>
      <c r="G195">
        <v>379822</v>
      </c>
      <c r="H195" s="5">
        <v>41.202</v>
      </c>
      <c r="I195">
        <v>3603.4</v>
      </c>
      <c r="J195" s="6">
        <v>77297</v>
      </c>
      <c r="K195" s="6">
        <v>85627</v>
      </c>
      <c r="L195" s="6">
        <f t="shared" si="14"/>
        <v>81355.45598790533</v>
      </c>
      <c r="M195" s="6"/>
      <c r="N195" s="7"/>
      <c r="O195" s="7">
        <f t="shared" si="15"/>
        <v>35.691716201889285</v>
      </c>
      <c r="P195" s="7">
        <f t="shared" si="16"/>
        <v>35.761871600383955</v>
      </c>
      <c r="Q195" s="7">
        <f t="shared" si="17"/>
        <v>35.7267766809337</v>
      </c>
      <c r="R195" s="7">
        <f t="shared" si="17"/>
        <v>36.01174533073801</v>
      </c>
      <c r="S195" s="7">
        <f t="shared" si="17"/>
        <v>41.00917485980917</v>
      </c>
      <c r="T195" s="7">
        <f aca="true" t="shared" si="19" ref="T195:W258">I195/I$590*100</f>
        <v>36.990196581635274</v>
      </c>
      <c r="U195" s="7">
        <f t="shared" si="18"/>
        <v>56.032214336974725</v>
      </c>
      <c r="V195" s="7">
        <f t="shared" si="18"/>
        <v>58.5792177761967</v>
      </c>
      <c r="W195" s="7">
        <f t="shared" si="18"/>
        <v>57.29156383035965</v>
      </c>
      <c r="X195" s="7"/>
      <c r="Y195" s="7"/>
      <c r="Z195" s="7"/>
    </row>
    <row r="196" spans="1:26" ht="15">
      <c r="A196" s="12">
        <v>27426</v>
      </c>
      <c r="D196">
        <v>4826.86</v>
      </c>
      <c r="E196">
        <v>4728.97</v>
      </c>
      <c r="F196">
        <f aca="true" t="shared" si="20" ref="F196:F259">SQRT(D196*E196)</f>
        <v>4777.664296934225</v>
      </c>
      <c r="G196">
        <v>377367</v>
      </c>
      <c r="H196" s="5">
        <v>40.2391</v>
      </c>
      <c r="I196">
        <v>3582.3</v>
      </c>
      <c r="J196" s="6">
        <v>76919</v>
      </c>
      <c r="K196" s="6">
        <v>85256</v>
      </c>
      <c r="L196" s="6">
        <f aca="true" t="shared" si="21" ref="L196:L259">SQRT(J196*K196)</f>
        <v>80980.28318053723</v>
      </c>
      <c r="M196" s="6"/>
      <c r="N196" s="7"/>
      <c r="O196" s="7">
        <f aca="true" t="shared" si="22" ref="O196:O259">D196/D$590*100</f>
        <v>35.93681132142899</v>
      </c>
      <c r="P196" s="7">
        <f aca="true" t="shared" si="23" ref="P196:P259">E196/E$590*100</f>
        <v>35.60234138262032</v>
      </c>
      <c r="Q196" s="7">
        <f>F196/F$590*100</f>
        <v>35.769185409627795</v>
      </c>
      <c r="R196" s="7">
        <f>G196/G$590*100</f>
        <v>35.77898147085901</v>
      </c>
      <c r="S196" s="7">
        <f>H196/H$590*100</f>
        <v>40.050781226672186</v>
      </c>
      <c r="T196" s="7">
        <f t="shared" si="19"/>
        <v>36.773597495252275</v>
      </c>
      <c r="U196" s="7">
        <f t="shared" si="19"/>
        <v>55.758203999971</v>
      </c>
      <c r="V196" s="7">
        <f t="shared" si="19"/>
        <v>58.32540893325032</v>
      </c>
      <c r="W196" s="7">
        <f t="shared" si="19"/>
        <v>57.027362289359864</v>
      </c>
      <c r="X196" s="7"/>
      <c r="Y196" s="7"/>
      <c r="Z196" s="7"/>
    </row>
    <row r="197" spans="1:26" ht="15">
      <c r="A197" s="12">
        <v>27454</v>
      </c>
      <c r="D197">
        <v>4765.78</v>
      </c>
      <c r="E197">
        <v>4732.36</v>
      </c>
      <c r="F197">
        <f t="shared" si="20"/>
        <v>4749.04060214271</v>
      </c>
      <c r="G197">
        <v>366032</v>
      </c>
      <c r="H197" s="5">
        <v>39.8183</v>
      </c>
      <c r="I197">
        <v>3580.3</v>
      </c>
      <c r="J197" s="6">
        <v>76649</v>
      </c>
      <c r="K197" s="6">
        <v>85187</v>
      </c>
      <c r="L197" s="6">
        <f t="shared" si="21"/>
        <v>80805.31147764978</v>
      </c>
      <c r="M197" s="6"/>
      <c r="N197" s="7"/>
      <c r="O197" s="7">
        <f t="shared" si="22"/>
        <v>35.482060109354705</v>
      </c>
      <c r="P197" s="7">
        <f t="shared" si="23"/>
        <v>35.6278632060379</v>
      </c>
      <c r="Q197" s="7">
        <f>F197/F$590*100</f>
        <v>35.554886919304124</v>
      </c>
      <c r="R197" s="7">
        <f>G197/G$590*100</f>
        <v>34.704285604574494</v>
      </c>
      <c r="S197" s="7">
        <f>H197/H$590*100</f>
        <v>39.63195056842726</v>
      </c>
      <c r="T197" s="7">
        <f t="shared" si="19"/>
        <v>36.75306677616384</v>
      </c>
      <c r="U197" s="7">
        <f t="shared" si="19"/>
        <v>55.56248233068264</v>
      </c>
      <c r="V197" s="7">
        <f t="shared" si="19"/>
        <v>58.278204593187525</v>
      </c>
      <c r="W197" s="7">
        <f t="shared" si="19"/>
        <v>56.904144954237644</v>
      </c>
      <c r="X197" s="7"/>
      <c r="Y197" s="7"/>
      <c r="Z197" s="7"/>
    </row>
    <row r="198" spans="1:26" ht="15">
      <c r="A198" s="12">
        <v>27485</v>
      </c>
      <c r="D198">
        <v>4812.33</v>
      </c>
      <c r="E198">
        <v>4744.15</v>
      </c>
      <c r="F198">
        <f t="shared" si="20"/>
        <v>4778.118392160244</v>
      </c>
      <c r="G198">
        <v>369699</v>
      </c>
      <c r="H198" s="5">
        <v>39.8477</v>
      </c>
      <c r="I198">
        <v>3576.6</v>
      </c>
      <c r="J198" s="6">
        <v>76463</v>
      </c>
      <c r="K198" s="6">
        <v>85189</v>
      </c>
      <c r="L198" s="6">
        <f t="shared" si="21"/>
        <v>80708.1563845935</v>
      </c>
      <c r="M198" s="6"/>
      <c r="N198" s="7"/>
      <c r="O198" s="7">
        <f t="shared" si="22"/>
        <v>35.82863294697845</v>
      </c>
      <c r="P198" s="7">
        <f t="shared" si="23"/>
        <v>35.71662494588846</v>
      </c>
      <c r="Q198" s="7">
        <f>F198/F$590*100</f>
        <v>35.7725851077488</v>
      </c>
      <c r="R198" s="7">
        <f>G198/G$590*100</f>
        <v>35.0519618058683</v>
      </c>
      <c r="S198" s="7">
        <f>H198/H$590*100</f>
        <v>39.6612129765841</v>
      </c>
      <c r="T198" s="7">
        <f t="shared" si="19"/>
        <v>36.71508494585023</v>
      </c>
      <c r="U198" s="7">
        <f t="shared" si="19"/>
        <v>55.42765184739509</v>
      </c>
      <c r="V198" s="7">
        <f t="shared" si="19"/>
        <v>58.27957283492847</v>
      </c>
      <c r="W198" s="7">
        <f t="shared" si="19"/>
        <v>56.83572708173372</v>
      </c>
      <c r="X198" s="7"/>
      <c r="Y198" s="7"/>
      <c r="Z198" s="7"/>
    </row>
    <row r="199" spans="1:26" ht="15">
      <c r="A199" s="12">
        <v>27515</v>
      </c>
      <c r="D199">
        <v>4829.57</v>
      </c>
      <c r="E199">
        <v>4783.43</v>
      </c>
      <c r="F199">
        <f t="shared" si="20"/>
        <v>4806.444634560977</v>
      </c>
      <c r="G199">
        <v>369614</v>
      </c>
      <c r="H199" s="5">
        <v>39.7569</v>
      </c>
      <c r="I199">
        <v>3594.5</v>
      </c>
      <c r="J199" s="6">
        <v>76623</v>
      </c>
      <c r="K199" s="6">
        <v>85451</v>
      </c>
      <c r="L199" s="6">
        <f t="shared" si="21"/>
        <v>80916.69773909461</v>
      </c>
      <c r="M199" s="6"/>
      <c r="N199" s="7"/>
      <c r="O199" s="7">
        <f t="shared" si="22"/>
        <v>35.95698774226595</v>
      </c>
      <c r="P199" s="7">
        <f t="shared" si="23"/>
        <v>36.01234684082739</v>
      </c>
      <c r="Q199" s="7">
        <f>F199/F$590*100</f>
        <v>35.98465664593537</v>
      </c>
      <c r="R199" s="7">
        <f>G199/G$590*100</f>
        <v>35.0439027720232</v>
      </c>
      <c r="S199" s="7">
        <f>H199/H$590*100</f>
        <v>39.57083792009969</v>
      </c>
      <c r="T199" s="7">
        <f t="shared" si="19"/>
        <v>36.898834881691734</v>
      </c>
      <c r="U199" s="7">
        <f t="shared" si="19"/>
        <v>55.54363505882524</v>
      </c>
      <c r="V199" s="7">
        <f t="shared" si="19"/>
        <v>58.45881250299303</v>
      </c>
      <c r="W199" s="7">
        <f t="shared" si="19"/>
        <v>56.98258459949438</v>
      </c>
      <c r="X199" s="7"/>
      <c r="Y199" s="7"/>
      <c r="Z199" s="7"/>
    </row>
    <row r="200" spans="1:26" ht="15">
      <c r="A200" s="12">
        <v>27546</v>
      </c>
      <c r="D200">
        <v>4853.31</v>
      </c>
      <c r="E200">
        <v>4811.85</v>
      </c>
      <c r="F200">
        <f t="shared" si="20"/>
        <v>4832.535537737927</v>
      </c>
      <c r="G200">
        <v>372937</v>
      </c>
      <c r="H200" s="5">
        <v>40.0392</v>
      </c>
      <c r="I200">
        <v>3601.3</v>
      </c>
      <c r="J200" s="6">
        <v>76519</v>
      </c>
      <c r="K200" s="6">
        <v>85355</v>
      </c>
      <c r="L200" s="6">
        <f t="shared" si="21"/>
        <v>80816.3303113919</v>
      </c>
      <c r="M200" s="6"/>
      <c r="N200" s="7"/>
      <c r="O200" s="7">
        <f t="shared" si="22"/>
        <v>36.133736166867195</v>
      </c>
      <c r="P200" s="7">
        <f t="shared" si="23"/>
        <v>36.22630855809226</v>
      </c>
      <c r="Q200" s="7">
        <f>F200/F$590*100</f>
        <v>36.17999275480343</v>
      </c>
      <c r="R200" s="7">
        <f>G200/G$590*100</f>
        <v>35.35896358928509</v>
      </c>
      <c r="S200" s="7">
        <f>H200/H$590*100</f>
        <v>39.85181675760573</v>
      </c>
      <c r="T200" s="7">
        <f t="shared" si="19"/>
        <v>36.96863932659242</v>
      </c>
      <c r="U200" s="7">
        <f t="shared" si="19"/>
        <v>55.46824597139563</v>
      </c>
      <c r="V200" s="7">
        <f t="shared" si="19"/>
        <v>58.39313689942739</v>
      </c>
      <c r="W200" s="7">
        <f t="shared" si="19"/>
        <v>56.911904559404945</v>
      </c>
      <c r="X200" s="7"/>
      <c r="Y200" s="7"/>
      <c r="Z200" s="7"/>
    </row>
    <row r="201" spans="1:26" ht="15">
      <c r="A201" s="12">
        <v>27576</v>
      </c>
      <c r="D201">
        <v>4900.01</v>
      </c>
      <c r="E201">
        <v>4841.62</v>
      </c>
      <c r="F201">
        <f t="shared" si="20"/>
        <v>4870.727503792426</v>
      </c>
      <c r="G201">
        <v>374789</v>
      </c>
      <c r="H201" s="5">
        <v>40.4655</v>
      </c>
      <c r="I201">
        <v>3603.2</v>
      </c>
      <c r="J201" s="6">
        <v>76768</v>
      </c>
      <c r="K201" s="6">
        <v>85894</v>
      </c>
      <c r="L201" s="6">
        <f t="shared" si="21"/>
        <v>81202.89768228718</v>
      </c>
      <c r="M201" s="6"/>
      <c r="N201" s="7"/>
      <c r="O201" s="7">
        <f t="shared" si="22"/>
        <v>36.481425780552016</v>
      </c>
      <c r="P201" s="7">
        <f t="shared" si="23"/>
        <v>36.45043383335529</v>
      </c>
      <c r="Q201" s="7">
        <f>F201/F$590*100</f>
        <v>36.46592651449396</v>
      </c>
      <c r="R201" s="7">
        <f>G201/G$590*100</f>
        <v>35.534555714945334</v>
      </c>
      <c r="S201" s="7">
        <f>H201/H$590*100</f>
        <v>40.27612167588001</v>
      </c>
      <c r="T201" s="7">
        <f t="shared" si="19"/>
        <v>36.98814350972643</v>
      </c>
      <c r="U201" s="7">
        <f t="shared" si="19"/>
        <v>55.64874484418381</v>
      </c>
      <c r="V201" s="7">
        <f t="shared" si="19"/>
        <v>58.761878048613625</v>
      </c>
      <c r="W201" s="7">
        <f t="shared" si="19"/>
        <v>57.18413029934394</v>
      </c>
      <c r="X201" s="7"/>
      <c r="Y201" s="7"/>
      <c r="Z201" s="7"/>
    </row>
    <row r="202" spans="1:26" ht="15">
      <c r="A202" s="12">
        <v>27607</v>
      </c>
      <c r="D202">
        <v>4910.05</v>
      </c>
      <c r="E202">
        <v>4889.09</v>
      </c>
      <c r="F202">
        <f t="shared" si="20"/>
        <v>4899.5587918199335</v>
      </c>
      <c r="G202">
        <v>379186</v>
      </c>
      <c r="H202" s="5">
        <v>40.8323</v>
      </c>
      <c r="I202">
        <v>3637.1</v>
      </c>
      <c r="J202" s="6">
        <v>77154</v>
      </c>
      <c r="K202" s="6">
        <v>86234</v>
      </c>
      <c r="L202" s="6">
        <f t="shared" si="21"/>
        <v>81567.75120107211</v>
      </c>
      <c r="M202" s="6"/>
      <c r="N202" s="7"/>
      <c r="O202" s="7">
        <f t="shared" si="22"/>
        <v>36.55617532490738</v>
      </c>
      <c r="P202" s="7">
        <f t="shared" si="23"/>
        <v>36.80781464681636</v>
      </c>
      <c r="Q202" s="7">
        <f>F202/F$590*100</f>
        <v>36.681779203791535</v>
      </c>
      <c r="R202" s="7">
        <f>G202/G$590*100</f>
        <v>35.9514447951441</v>
      </c>
      <c r="S202" s="7">
        <f>H202/H$590*100</f>
        <v>40.641205053836856</v>
      </c>
      <c r="T202" s="7">
        <f t="shared" si="19"/>
        <v>37.33613919827542</v>
      </c>
      <c r="U202" s="7">
        <f t="shared" si="19"/>
        <v>55.92855434175903</v>
      </c>
      <c r="V202" s="7">
        <f t="shared" si="19"/>
        <v>58.994479144575266</v>
      </c>
      <c r="W202" s="7">
        <f t="shared" si="19"/>
        <v>57.44106486392072</v>
      </c>
      <c r="X202" s="7"/>
      <c r="Y202" s="7"/>
      <c r="Z202" s="7"/>
    </row>
    <row r="203" spans="1:26" ht="15">
      <c r="A203" s="12">
        <v>27638</v>
      </c>
      <c r="D203">
        <v>4929.8</v>
      </c>
      <c r="E203">
        <v>4904.13</v>
      </c>
      <c r="F203">
        <f t="shared" si="20"/>
        <v>4916.9482480498</v>
      </c>
      <c r="G203">
        <v>380094</v>
      </c>
      <c r="H203" s="5">
        <v>41.3554</v>
      </c>
      <c r="I203">
        <v>3651.8</v>
      </c>
      <c r="J203" s="6">
        <v>77232</v>
      </c>
      <c r="K203" s="6">
        <v>86279</v>
      </c>
      <c r="L203" s="6">
        <f t="shared" si="21"/>
        <v>81630.26232960421</v>
      </c>
      <c r="M203" s="6"/>
      <c r="N203" s="7"/>
      <c r="O203" s="7">
        <f t="shared" si="22"/>
        <v>36.70321750628373</v>
      </c>
      <c r="P203" s="7">
        <f t="shared" si="23"/>
        <v>36.921044211477295</v>
      </c>
      <c r="Q203" s="7">
        <f>F203/F$590*100</f>
        <v>36.81196974155239</v>
      </c>
      <c r="R203" s="7">
        <f>G203/G$590*100</f>
        <v>36.03753423904232</v>
      </c>
      <c r="S203" s="7">
        <f>H203/H$590*100</f>
        <v>41.16185694862756</v>
      </c>
      <c r="T203" s="7">
        <f t="shared" si="19"/>
        <v>37.48703998357543</v>
      </c>
      <c r="U203" s="7">
        <f t="shared" si="19"/>
        <v>55.98509615733123</v>
      </c>
      <c r="V203" s="7">
        <f t="shared" si="19"/>
        <v>59.02526458374666</v>
      </c>
      <c r="W203" s="7">
        <f t="shared" si="19"/>
        <v>57.48508600874642</v>
      </c>
      <c r="X203" s="7"/>
      <c r="Y203" s="7"/>
      <c r="Z203" s="7"/>
    </row>
    <row r="204" spans="1:26" ht="15">
      <c r="A204" s="12">
        <v>27668</v>
      </c>
      <c r="D204">
        <v>4988.65</v>
      </c>
      <c r="E204">
        <v>4913.54</v>
      </c>
      <c r="F204">
        <f t="shared" si="20"/>
        <v>4950.952567031924</v>
      </c>
      <c r="G204">
        <v>380558</v>
      </c>
      <c r="H204" s="5">
        <v>41.5207</v>
      </c>
      <c r="I204">
        <v>3669.9</v>
      </c>
      <c r="J204" s="6">
        <v>77535</v>
      </c>
      <c r="K204" s="6">
        <v>86370</v>
      </c>
      <c r="L204" s="6">
        <f t="shared" si="21"/>
        <v>81833.35475220358</v>
      </c>
      <c r="M204" s="6"/>
      <c r="N204" s="7"/>
      <c r="O204" s="7">
        <f t="shared" si="22"/>
        <v>37.141365980916525</v>
      </c>
      <c r="P204" s="7">
        <f t="shared" si="23"/>
        <v>36.99188797500518</v>
      </c>
      <c r="Q204" s="7">
        <f>F204/F$590*100</f>
        <v>37.06655162818269</v>
      </c>
      <c r="R204" s="7">
        <f>G204/G$590*100</f>
        <v>36.08152708262027</v>
      </c>
      <c r="S204" s="7">
        <f>H204/H$590*100</f>
        <v>41.32638334550941</v>
      </c>
      <c r="T204" s="7">
        <f t="shared" si="19"/>
        <v>37.67284299132577</v>
      </c>
      <c r="U204" s="7">
        <f t="shared" si="19"/>
        <v>56.20473936397706</v>
      </c>
      <c r="V204" s="7">
        <f t="shared" si="19"/>
        <v>59.087519582959914</v>
      </c>
      <c r="W204" s="7">
        <f t="shared" si="19"/>
        <v>57.62810631822074</v>
      </c>
      <c r="X204" s="7"/>
      <c r="Y204" s="7"/>
      <c r="Z204" s="7"/>
    </row>
    <row r="205" spans="1:26" ht="15">
      <c r="A205" s="12">
        <v>27699</v>
      </c>
      <c r="D205">
        <v>4964.52</v>
      </c>
      <c r="E205">
        <v>4925.6</v>
      </c>
      <c r="F205">
        <f t="shared" si="20"/>
        <v>4945.021709962455</v>
      </c>
      <c r="G205">
        <v>380000</v>
      </c>
      <c r="H205" s="5">
        <v>41.6327</v>
      </c>
      <c r="I205">
        <v>3681</v>
      </c>
      <c r="J205" s="6">
        <v>77679</v>
      </c>
      <c r="K205" s="6">
        <v>86456</v>
      </c>
      <c r="L205" s="6">
        <f t="shared" si="21"/>
        <v>81950.08007317626</v>
      </c>
      <c r="M205" s="6"/>
      <c r="N205" s="7"/>
      <c r="O205" s="7">
        <f t="shared" si="22"/>
        <v>36.96171393855647</v>
      </c>
      <c r="P205" s="7">
        <f t="shared" si="23"/>
        <v>37.082682426455364</v>
      </c>
      <c r="Q205" s="7">
        <f>F205/F$590*100</f>
        <v>37.02214877503707</v>
      </c>
      <c r="R205" s="7">
        <f>G205/G$590*100</f>
        <v>36.02862189573127</v>
      </c>
      <c r="S205" s="7">
        <f>H205/H$590*100</f>
        <v>41.43785918610693</v>
      </c>
      <c r="T205" s="7">
        <f t="shared" si="19"/>
        <v>37.786788482266594</v>
      </c>
      <c r="U205" s="7">
        <f t="shared" si="19"/>
        <v>56.3091242542642</v>
      </c>
      <c r="V205" s="7">
        <f t="shared" si="19"/>
        <v>59.146353977820795</v>
      </c>
      <c r="W205" s="7">
        <f t="shared" si="19"/>
        <v>57.710305798217746</v>
      </c>
      <c r="X205" s="7"/>
      <c r="Y205" s="7"/>
      <c r="Z205" s="7"/>
    </row>
    <row r="206" spans="1:26" ht="15">
      <c r="A206" s="12">
        <v>27729</v>
      </c>
      <c r="D206">
        <v>4979.2</v>
      </c>
      <c r="E206">
        <v>4943.53</v>
      </c>
      <c r="F206">
        <f t="shared" si="20"/>
        <v>4961.332943473961</v>
      </c>
      <c r="G206">
        <v>384025</v>
      </c>
      <c r="H206" s="5">
        <v>42.1484</v>
      </c>
      <c r="I206">
        <v>3683.5</v>
      </c>
      <c r="J206" s="6">
        <v>78017</v>
      </c>
      <c r="K206" s="6">
        <v>86665</v>
      </c>
      <c r="L206" s="6">
        <f t="shared" si="21"/>
        <v>82227.38780357795</v>
      </c>
      <c r="M206" s="6"/>
      <c r="N206" s="7"/>
      <c r="O206" s="7">
        <f t="shared" si="22"/>
        <v>37.0710090890681</v>
      </c>
      <c r="P206" s="7">
        <f t="shared" si="23"/>
        <v>37.21766953379383</v>
      </c>
      <c r="Q206" s="7">
        <f>F206/F$590*100</f>
        <v>37.14426692722854</v>
      </c>
      <c r="R206" s="7">
        <f>G206/G$590*100</f>
        <v>36.41024085133737</v>
      </c>
      <c r="S206" s="7">
        <f>H206/H$590*100</f>
        <v>41.95114571285814</v>
      </c>
      <c r="T206" s="7">
        <f t="shared" si="19"/>
        <v>37.81245188112713</v>
      </c>
      <c r="U206" s="7">
        <f t="shared" si="19"/>
        <v>56.55413878841038</v>
      </c>
      <c r="V206" s="7">
        <f t="shared" si="19"/>
        <v>59.289335239750166</v>
      </c>
      <c r="W206" s="7">
        <f t="shared" si="19"/>
        <v>57.905589486865786</v>
      </c>
      <c r="X206" s="7"/>
      <c r="Y206" s="7"/>
      <c r="Z206" s="7"/>
    </row>
    <row r="207" spans="1:26" ht="15">
      <c r="A207" s="12">
        <v>27760</v>
      </c>
      <c r="D207">
        <v>5074.45</v>
      </c>
      <c r="E207">
        <v>5000.21</v>
      </c>
      <c r="F207">
        <f t="shared" si="20"/>
        <v>5037.193229815589</v>
      </c>
      <c r="G207">
        <v>393533</v>
      </c>
      <c r="H207" s="5">
        <v>42.7613</v>
      </c>
      <c r="I207">
        <v>3707.6</v>
      </c>
      <c r="J207" s="6">
        <v>78506</v>
      </c>
      <c r="K207" s="6">
        <v>87400</v>
      </c>
      <c r="L207" s="6">
        <f t="shared" si="21"/>
        <v>82833.71535793864</v>
      </c>
      <c r="M207" s="6"/>
      <c r="N207" s="7"/>
      <c r="O207" s="7">
        <f t="shared" si="22"/>
        <v>37.78016188785781</v>
      </c>
      <c r="P207" s="7">
        <f t="shared" si="23"/>
        <v>37.64438839848676</v>
      </c>
      <c r="Q207" s="7">
        <f>F207/F$590*100</f>
        <v>37.712214040867806</v>
      </c>
      <c r="R207" s="7">
        <f>G207/G$590*100</f>
        <v>37.31171489603372</v>
      </c>
      <c r="S207" s="7">
        <f>H207/H$590*100</f>
        <v>42.56117734412791</v>
      </c>
      <c r="T207" s="7">
        <f t="shared" si="19"/>
        <v>38.05984704614279</v>
      </c>
      <c r="U207" s="7">
        <f t="shared" si="19"/>
        <v>56.908612478343755</v>
      </c>
      <c r="V207" s="7">
        <f t="shared" si="19"/>
        <v>59.79216407954957</v>
      </c>
      <c r="W207" s="7">
        <f t="shared" si="19"/>
        <v>58.33257318895363</v>
      </c>
      <c r="X207" s="7"/>
      <c r="Y207" s="7"/>
      <c r="Z207" s="7"/>
    </row>
    <row r="208" spans="1:26" ht="15">
      <c r="A208" s="12">
        <v>27791</v>
      </c>
      <c r="D208">
        <v>5110.55</v>
      </c>
      <c r="E208">
        <v>5033.38</v>
      </c>
      <c r="F208">
        <f t="shared" si="20"/>
        <v>5071.8182300827775</v>
      </c>
      <c r="G208">
        <v>395261</v>
      </c>
      <c r="H208" s="5">
        <v>43.1573</v>
      </c>
      <c r="I208">
        <v>3735.3</v>
      </c>
      <c r="J208" s="6">
        <v>78817</v>
      </c>
      <c r="K208" s="6">
        <v>87672</v>
      </c>
      <c r="L208" s="6">
        <f t="shared" si="21"/>
        <v>83126.67456358398</v>
      </c>
      <c r="M208" s="6"/>
      <c r="N208" s="7"/>
      <c r="O208" s="7">
        <f t="shared" si="22"/>
        <v>38.04893265989256</v>
      </c>
      <c r="P208" s="7">
        <f t="shared" si="23"/>
        <v>37.89411078278218</v>
      </c>
      <c r="Q208" s="7">
        <f>F208/F$590*100</f>
        <v>37.97144281404891</v>
      </c>
      <c r="R208" s="7">
        <f>G208/G$590*100</f>
        <v>37.47555031349641</v>
      </c>
      <c r="S208" s="7">
        <f>H208/H$590*100</f>
        <v>42.955324066240536</v>
      </c>
      <c r="T208" s="7">
        <f t="shared" si="19"/>
        <v>38.344197505517634</v>
      </c>
      <c r="U208" s="7">
        <f t="shared" si="19"/>
        <v>57.1340548455611</v>
      </c>
      <c r="V208" s="7">
        <f t="shared" si="19"/>
        <v>59.97824495631888</v>
      </c>
      <c r="W208" s="7">
        <f t="shared" si="19"/>
        <v>58.53887884880288</v>
      </c>
      <c r="X208" s="7"/>
      <c r="Y208" s="7"/>
      <c r="Z208" s="7"/>
    </row>
    <row r="209" spans="1:26" ht="15">
      <c r="A209" s="12">
        <v>27820</v>
      </c>
      <c r="D209">
        <v>5087.67</v>
      </c>
      <c r="E209">
        <v>5051.99</v>
      </c>
      <c r="F209">
        <f t="shared" si="20"/>
        <v>5069.798611710331</v>
      </c>
      <c r="G209">
        <v>398249</v>
      </c>
      <c r="H209" s="5">
        <v>43.2043</v>
      </c>
      <c r="I209">
        <v>3756.5</v>
      </c>
      <c r="J209" s="6">
        <v>79049</v>
      </c>
      <c r="K209" s="6">
        <v>87985</v>
      </c>
      <c r="L209" s="6">
        <f t="shared" si="21"/>
        <v>83397.39962972466</v>
      </c>
      <c r="M209" s="6"/>
      <c r="N209" s="7"/>
      <c r="O209" s="7">
        <f t="shared" si="22"/>
        <v>37.87858708470821</v>
      </c>
      <c r="P209" s="7">
        <f t="shared" si="23"/>
        <v>38.03421731192712</v>
      </c>
      <c r="Q209" s="7">
        <f>F209/F$590*100</f>
        <v>37.95632243314081</v>
      </c>
      <c r="R209" s="7">
        <f>G209/G$590*100</f>
        <v>37.758849056192325</v>
      </c>
      <c r="S209" s="7">
        <f>H209/H$590*100</f>
        <v>43.00210410649128</v>
      </c>
      <c r="T209" s="7">
        <f t="shared" si="19"/>
        <v>38.56182312785506</v>
      </c>
      <c r="U209" s="7">
        <f t="shared" si="19"/>
        <v>57.30223050213482</v>
      </c>
      <c r="V209" s="7">
        <f t="shared" si="19"/>
        <v>60.192374788777684</v>
      </c>
      <c r="W209" s="7">
        <f t="shared" si="19"/>
        <v>58.72952694018084</v>
      </c>
      <c r="X209" s="7"/>
      <c r="Y209" s="7"/>
      <c r="Z209" s="7"/>
    </row>
    <row r="210" spans="1:26" ht="15">
      <c r="A210" s="12">
        <v>27851</v>
      </c>
      <c r="D210">
        <v>5098.92</v>
      </c>
      <c r="E210">
        <v>5057.54</v>
      </c>
      <c r="F210">
        <f t="shared" si="20"/>
        <v>5078.187851665199</v>
      </c>
      <c r="G210">
        <v>400154</v>
      </c>
      <c r="H210" s="5">
        <v>43.4591</v>
      </c>
      <c r="I210">
        <v>3779</v>
      </c>
      <c r="J210" s="6">
        <v>79293</v>
      </c>
      <c r="K210" s="6">
        <v>88416</v>
      </c>
      <c r="L210" s="6">
        <f t="shared" si="21"/>
        <v>83730.34030744173</v>
      </c>
      <c r="M210" s="6"/>
      <c r="N210" s="7"/>
      <c r="O210" s="7">
        <f t="shared" si="22"/>
        <v>37.96234528928967</v>
      </c>
      <c r="P210" s="7">
        <f t="shared" si="23"/>
        <v>38.076000828141765</v>
      </c>
      <c r="Q210" s="7">
        <f>F210/F$590*100</f>
        <v>38.01913058807628</v>
      </c>
      <c r="R210" s="7">
        <f>G210/G$590*100</f>
        <v>37.93946622648539</v>
      </c>
      <c r="S210" s="7">
        <f>H210/H$590*100</f>
        <v>43.25571164385062</v>
      </c>
      <c r="T210" s="7">
        <f t="shared" si="19"/>
        <v>38.79279371759996</v>
      </c>
      <c r="U210" s="7">
        <f t="shared" si="19"/>
        <v>57.47910489956579</v>
      </c>
      <c r="V210" s="7">
        <f t="shared" si="19"/>
        <v>60.48723088395258</v>
      </c>
      <c r="W210" s="7">
        <f t="shared" si="19"/>
        <v>58.96398806952398</v>
      </c>
      <c r="X210" s="7"/>
      <c r="Y210" s="7"/>
      <c r="Z210" s="7"/>
    </row>
    <row r="211" spans="1:26" ht="15">
      <c r="A211" s="12">
        <v>27881</v>
      </c>
      <c r="D211">
        <v>5135.55</v>
      </c>
      <c r="E211">
        <v>5063.8</v>
      </c>
      <c r="F211">
        <f t="shared" si="20"/>
        <v>5099.548812395074</v>
      </c>
      <c r="G211">
        <v>399712</v>
      </c>
      <c r="H211" s="5">
        <v>43.6612</v>
      </c>
      <c r="I211">
        <v>3794.6</v>
      </c>
      <c r="J211" s="6">
        <v>79311</v>
      </c>
      <c r="K211" s="6">
        <v>88794</v>
      </c>
      <c r="L211" s="6">
        <f t="shared" si="21"/>
        <v>83918.65665035398</v>
      </c>
      <c r="M211" s="6"/>
      <c r="N211" s="7"/>
      <c r="O211" s="7">
        <f t="shared" si="22"/>
        <v>38.23506200340691</v>
      </c>
      <c r="P211" s="7">
        <f t="shared" si="23"/>
        <v>38.12312962300729</v>
      </c>
      <c r="Q211" s="7">
        <f>F211/F$590*100</f>
        <v>38.17905479316641</v>
      </c>
      <c r="R211" s="7">
        <f>G211/G$590*100</f>
        <v>37.89755925049089</v>
      </c>
      <c r="S211" s="7">
        <f>H211/H$590*100</f>
        <v>43.4568658169288</v>
      </c>
      <c r="T211" s="7">
        <f t="shared" si="19"/>
        <v>38.952933326489756</v>
      </c>
      <c r="U211" s="7">
        <f t="shared" si="19"/>
        <v>57.49215301085167</v>
      </c>
      <c r="V211" s="7">
        <f t="shared" si="19"/>
        <v>60.74582857299228</v>
      </c>
      <c r="W211" s="7">
        <f t="shared" si="19"/>
        <v>59.096602872664675</v>
      </c>
      <c r="X211" s="7"/>
      <c r="Y211" s="7"/>
      <c r="Z211" s="7"/>
    </row>
    <row r="212" spans="1:26" ht="15">
      <c r="A212" s="12">
        <v>27912</v>
      </c>
      <c r="D212">
        <v>5152.02</v>
      </c>
      <c r="E212">
        <v>5062.16</v>
      </c>
      <c r="F212">
        <f t="shared" si="20"/>
        <v>5106.892358685466</v>
      </c>
      <c r="G212">
        <v>404625</v>
      </c>
      <c r="H212" s="5">
        <v>43.6619</v>
      </c>
      <c r="I212">
        <v>3797.5</v>
      </c>
      <c r="J212" s="6">
        <v>79376</v>
      </c>
      <c r="K212" s="6">
        <v>88563</v>
      </c>
      <c r="L212" s="6">
        <f t="shared" si="21"/>
        <v>83843.76356056544</v>
      </c>
      <c r="M212" s="6"/>
      <c r="N212" s="7"/>
      <c r="O212" s="7">
        <f t="shared" si="22"/>
        <v>38.35768401491417</v>
      </c>
      <c r="P212" s="7">
        <f t="shared" si="23"/>
        <v>38.11078278217989</v>
      </c>
      <c r="Q212" s="7">
        <f>F212/F$590*100</f>
        <v>38.234034099475934</v>
      </c>
      <c r="R212" s="7">
        <f>G212/G$590*100</f>
        <v>38.36337140673754</v>
      </c>
      <c r="S212" s="7">
        <f>H212/H$590*100</f>
        <v>43.457562540932535</v>
      </c>
      <c r="T212" s="7">
        <f t="shared" si="19"/>
        <v>38.98270286916799</v>
      </c>
      <c r="U212" s="7">
        <f t="shared" si="19"/>
        <v>57.53927119049518</v>
      </c>
      <c r="V212" s="7">
        <f t="shared" si="19"/>
        <v>60.58779665191246</v>
      </c>
      <c r="W212" s="7">
        <f t="shared" si="19"/>
        <v>59.04386219065422</v>
      </c>
      <c r="X212" s="7"/>
      <c r="Y212" s="7"/>
      <c r="Z212" s="7"/>
    </row>
    <row r="213" spans="1:26" ht="15">
      <c r="A213" s="12">
        <v>27942</v>
      </c>
      <c r="D213">
        <v>5155.36</v>
      </c>
      <c r="E213">
        <v>5085.89</v>
      </c>
      <c r="F213">
        <f t="shared" si="20"/>
        <v>5120.507188785111</v>
      </c>
      <c r="G213">
        <v>404907</v>
      </c>
      <c r="H213" s="5">
        <v>43.9159</v>
      </c>
      <c r="I213">
        <v>3813.1</v>
      </c>
      <c r="J213" s="6">
        <v>79546</v>
      </c>
      <c r="K213" s="6">
        <v>89093</v>
      </c>
      <c r="L213" s="6">
        <f t="shared" si="21"/>
        <v>84184.27274734872</v>
      </c>
      <c r="M213" s="6"/>
      <c r="N213" s="7"/>
      <c r="O213" s="7">
        <f t="shared" si="22"/>
        <v>38.382550895207686</v>
      </c>
      <c r="P213" s="7">
        <f t="shared" si="23"/>
        <v>38.28943554610303</v>
      </c>
      <c r="Q213" s="7">
        <f>F213/F$590*100</f>
        <v>38.33596494934064</v>
      </c>
      <c r="R213" s="7">
        <f>G213/G$590*100</f>
        <v>38.39010843667069</v>
      </c>
      <c r="S213" s="7">
        <f>H213/H$590*100</f>
        <v>43.7103738222876</v>
      </c>
      <c r="T213" s="7">
        <f t="shared" si="19"/>
        <v>39.142842478057794</v>
      </c>
      <c r="U213" s="7">
        <f t="shared" si="19"/>
        <v>57.6625033526397</v>
      </c>
      <c r="V213" s="7">
        <f t="shared" si="19"/>
        <v>60.950380713264416</v>
      </c>
      <c r="W213" s="7">
        <f t="shared" si="19"/>
        <v>59.28365316192379</v>
      </c>
      <c r="X213" s="7"/>
      <c r="Y213" s="7"/>
      <c r="Z213" s="7"/>
    </row>
    <row r="214" spans="1:26" ht="15">
      <c r="A214" s="12">
        <v>27973</v>
      </c>
      <c r="D214">
        <v>5133.09</v>
      </c>
      <c r="E214">
        <v>5101.68</v>
      </c>
      <c r="F214">
        <f t="shared" si="20"/>
        <v>5117.36090101138</v>
      </c>
      <c r="G214">
        <v>406306</v>
      </c>
      <c r="H214" s="5">
        <v>44.2138</v>
      </c>
      <c r="I214">
        <v>3828.5</v>
      </c>
      <c r="J214" s="6">
        <v>79704</v>
      </c>
      <c r="K214" s="6">
        <v>89223</v>
      </c>
      <c r="L214" s="6">
        <f t="shared" si="21"/>
        <v>84329.2949810444</v>
      </c>
      <c r="M214" s="6"/>
      <c r="N214" s="7"/>
      <c r="O214" s="7">
        <f t="shared" si="22"/>
        <v>38.2167468760051</v>
      </c>
      <c r="P214" s="7">
        <f t="shared" si="23"/>
        <v>38.40831153187405</v>
      </c>
      <c r="Q214" s="7">
        <f>F214/F$590*100</f>
        <v>38.3124094745864</v>
      </c>
      <c r="R214" s="7">
        <f>G214/G$590*100</f>
        <v>38.522750652544715</v>
      </c>
      <c r="S214" s="7">
        <f>H214/H$590*100</f>
        <v>44.00687965187687</v>
      </c>
      <c r="T214" s="7">
        <f t="shared" si="19"/>
        <v>39.30092901503875</v>
      </c>
      <c r="U214" s="7">
        <f t="shared" si="19"/>
        <v>57.77703677392697</v>
      </c>
      <c r="V214" s="7">
        <f t="shared" si="19"/>
        <v>61.03931642642622</v>
      </c>
      <c r="W214" s="7">
        <f t="shared" si="19"/>
        <v>59.38577969366903</v>
      </c>
      <c r="X214" s="7"/>
      <c r="Y214" s="7"/>
      <c r="Z214" s="7"/>
    </row>
    <row r="215" spans="1:26" ht="15">
      <c r="A215" s="12">
        <v>28004</v>
      </c>
      <c r="D215">
        <v>5173.59</v>
      </c>
      <c r="E215">
        <v>5102.07</v>
      </c>
      <c r="F215">
        <f t="shared" si="20"/>
        <v>5137.705551245614</v>
      </c>
      <c r="G215">
        <v>407482</v>
      </c>
      <c r="H215" s="5">
        <v>44.3256</v>
      </c>
      <c r="I215">
        <v>3835.4</v>
      </c>
      <c r="J215" s="6">
        <v>79892</v>
      </c>
      <c r="K215" s="6">
        <v>89173</v>
      </c>
      <c r="L215" s="6">
        <f t="shared" si="21"/>
        <v>84405.0313429241</v>
      </c>
      <c r="M215" s="6"/>
      <c r="N215" s="7"/>
      <c r="O215" s="7">
        <f t="shared" si="22"/>
        <v>38.518276412498366</v>
      </c>
      <c r="P215" s="7">
        <f t="shared" si="23"/>
        <v>38.41124767085129</v>
      </c>
      <c r="Q215" s="7">
        <f>F215/F$590*100</f>
        <v>38.464724815534346</v>
      </c>
      <c r="R215" s="7">
        <f>G215/G$590*100</f>
        <v>38.63424975609571</v>
      </c>
      <c r="S215" s="7">
        <f>H215/H$590*100</f>
        <v>44.11815642847331</v>
      </c>
      <c r="T215" s="7">
        <f t="shared" si="19"/>
        <v>39.371759995893854</v>
      </c>
      <c r="U215" s="7">
        <f t="shared" si="19"/>
        <v>57.913317047357395</v>
      </c>
      <c r="V215" s="7">
        <f t="shared" si="19"/>
        <v>61.00511038290245</v>
      </c>
      <c r="W215" s="7">
        <f t="shared" si="19"/>
        <v>59.43911421878748</v>
      </c>
      <c r="X215" s="7"/>
      <c r="Y215" s="7"/>
      <c r="Z215" s="7"/>
    </row>
    <row r="216" spans="1:26" ht="15">
      <c r="A216" s="12">
        <v>28034</v>
      </c>
      <c r="D216">
        <v>5194.26</v>
      </c>
      <c r="E216">
        <v>5090.05</v>
      </c>
      <c r="F216">
        <f t="shared" si="20"/>
        <v>5141.89100555428</v>
      </c>
      <c r="G216">
        <v>402674</v>
      </c>
      <c r="H216" s="5">
        <v>44.3698</v>
      </c>
      <c r="I216">
        <v>3841</v>
      </c>
      <c r="J216" s="6">
        <v>79905</v>
      </c>
      <c r="K216" s="6">
        <v>89274</v>
      </c>
      <c r="L216" s="6">
        <f t="shared" si="21"/>
        <v>84459.68843181935</v>
      </c>
      <c r="M216" s="6"/>
      <c r="N216" s="7"/>
      <c r="O216" s="7">
        <f t="shared" si="22"/>
        <v>38.672168153716036</v>
      </c>
      <c r="P216" s="7">
        <f t="shared" si="23"/>
        <v>38.32075436186031</v>
      </c>
      <c r="Q216" s="7">
        <f>F216/F$590*100</f>
        <v>38.49606027191756</v>
      </c>
      <c r="R216" s="7">
        <f>G216/G$590*100</f>
        <v>38.178392876951825</v>
      </c>
      <c r="S216" s="7">
        <f>H216/H$590*100</f>
        <v>44.16214957270912</v>
      </c>
      <c r="T216" s="7">
        <f t="shared" si="19"/>
        <v>39.429246009341476</v>
      </c>
      <c r="U216" s="7">
        <f t="shared" si="19"/>
        <v>57.92274068328609</v>
      </c>
      <c r="V216" s="7">
        <f t="shared" si="19"/>
        <v>61.07420659082047</v>
      </c>
      <c r="W216" s="7">
        <f t="shared" si="19"/>
        <v>59.47760444736772</v>
      </c>
      <c r="X216" s="7"/>
      <c r="Y216" s="7"/>
      <c r="Z216" s="7"/>
    </row>
    <row r="217" spans="1:26" ht="15">
      <c r="A217" s="12">
        <v>28065</v>
      </c>
      <c r="D217">
        <v>5152.7</v>
      </c>
      <c r="E217">
        <v>5120.88</v>
      </c>
      <c r="F217">
        <f t="shared" si="20"/>
        <v>5136.7653611976475</v>
      </c>
      <c r="G217">
        <v>409369</v>
      </c>
      <c r="H217" s="5">
        <v>45.0256</v>
      </c>
      <c r="I217">
        <v>3874.9</v>
      </c>
      <c r="J217" s="6">
        <v>80237</v>
      </c>
      <c r="K217" s="6">
        <v>89634</v>
      </c>
      <c r="L217" s="6">
        <f t="shared" si="21"/>
        <v>84805.44356348831</v>
      </c>
      <c r="M217" s="6"/>
      <c r="N217" s="7"/>
      <c r="O217" s="7">
        <f t="shared" si="22"/>
        <v>38.36274673305776</v>
      </c>
      <c r="P217" s="7">
        <f t="shared" si="23"/>
        <v>38.552859912292256</v>
      </c>
      <c r="Q217" s="7">
        <f>F217/F$590*100</f>
        <v>38.45768584626906</v>
      </c>
      <c r="R217" s="7">
        <f>G217/G$590*100</f>
        <v>38.81316030745688</v>
      </c>
      <c r="S217" s="7">
        <f>H217/H$590*100</f>
        <v>44.81488043220775</v>
      </c>
      <c r="T217" s="7">
        <f t="shared" si="19"/>
        <v>39.77724169789047</v>
      </c>
      <c r="U217" s="7">
        <f t="shared" si="19"/>
        <v>58.163405847003645</v>
      </c>
      <c r="V217" s="7">
        <f t="shared" si="19"/>
        <v>61.320490104191606</v>
      </c>
      <c r="W217" s="7">
        <f t="shared" si="19"/>
        <v>59.721089680842795</v>
      </c>
      <c r="X217" s="7"/>
      <c r="Y217" s="7"/>
      <c r="Z217" s="7"/>
    </row>
    <row r="218" spans="1:26" ht="15">
      <c r="A218" s="12">
        <v>28095</v>
      </c>
      <c r="D218">
        <v>5227.35</v>
      </c>
      <c r="E218">
        <v>5130.32</v>
      </c>
      <c r="F218">
        <f t="shared" si="20"/>
        <v>5178.607752282461</v>
      </c>
      <c r="G218">
        <v>419974</v>
      </c>
      <c r="H218" s="5">
        <v>45.4831</v>
      </c>
      <c r="I218">
        <v>3884.6</v>
      </c>
      <c r="J218" s="6">
        <v>80448</v>
      </c>
      <c r="K218" s="6">
        <v>89803</v>
      </c>
      <c r="L218" s="6">
        <f t="shared" si="21"/>
        <v>84996.89255496344</v>
      </c>
      <c r="M218" s="6"/>
      <c r="N218" s="7"/>
      <c r="O218" s="7">
        <f t="shared" si="22"/>
        <v>38.91852895279164</v>
      </c>
      <c r="P218" s="7">
        <f t="shared" si="23"/>
        <v>38.62392953266454</v>
      </c>
      <c r="Q218" s="7">
        <f>F218/F$590*100</f>
        <v>38.770949431082926</v>
      </c>
      <c r="R218" s="7">
        <f>G218/G$590*100</f>
        <v>39.818643294836434</v>
      </c>
      <c r="S218" s="7">
        <f>H218/H$590*100</f>
        <v>45.27023933464848</v>
      </c>
      <c r="T218" s="7">
        <f t="shared" si="19"/>
        <v>39.87681568546938</v>
      </c>
      <c r="U218" s="7">
        <f t="shared" si="19"/>
        <v>58.31635870707716</v>
      </c>
      <c r="V218" s="7">
        <f t="shared" si="19"/>
        <v>61.436106531301945</v>
      </c>
      <c r="W218" s="7">
        <f t="shared" si="19"/>
        <v>59.855910535598824</v>
      </c>
      <c r="X218" s="7"/>
      <c r="Y218" s="7"/>
      <c r="Z218" s="7"/>
    </row>
    <row r="219" spans="1:26" ht="15">
      <c r="A219" s="12">
        <v>28126</v>
      </c>
      <c r="D219">
        <v>5257.41</v>
      </c>
      <c r="E219">
        <v>5131.72</v>
      </c>
      <c r="F219">
        <f t="shared" si="20"/>
        <v>5194.184829711011</v>
      </c>
      <c r="G219">
        <v>417235</v>
      </c>
      <c r="H219" s="5">
        <v>45.23</v>
      </c>
      <c r="I219">
        <v>3866.2</v>
      </c>
      <c r="J219" s="6">
        <v>80692</v>
      </c>
      <c r="K219" s="6">
        <v>89928</v>
      </c>
      <c r="L219" s="6">
        <f t="shared" si="21"/>
        <v>85184.91753825908</v>
      </c>
      <c r="M219" s="6"/>
      <c r="N219" s="7"/>
      <c r="O219" s="7">
        <f t="shared" si="22"/>
        <v>39.14233087543331</v>
      </c>
      <c r="P219" s="7">
        <f t="shared" si="23"/>
        <v>38.63446951873671</v>
      </c>
      <c r="Q219" s="7">
        <f>F219/F$590*100</f>
        <v>38.88757113910864</v>
      </c>
      <c r="R219" s="7">
        <f>G219/G$590*100</f>
        <v>39.55895278069852</v>
      </c>
      <c r="S219" s="7">
        <f>H219/H$590*100</f>
        <v>45.018323841298205</v>
      </c>
      <c r="T219" s="7">
        <f t="shared" si="19"/>
        <v>39.68793306985577</v>
      </c>
      <c r="U219" s="7">
        <f t="shared" si="19"/>
        <v>58.49323310450812</v>
      </c>
      <c r="V219" s="7">
        <f t="shared" si="19"/>
        <v>61.52162164011138</v>
      </c>
      <c r="W219" s="7">
        <f t="shared" si="19"/>
        <v>59.98832015953093</v>
      </c>
      <c r="X219" s="7"/>
      <c r="Y219" s="7"/>
      <c r="Z219" s="7"/>
    </row>
    <row r="220" spans="1:26" ht="15">
      <c r="A220" s="12">
        <v>28157</v>
      </c>
      <c r="D220">
        <v>5234.03</v>
      </c>
      <c r="E220">
        <v>5158.98</v>
      </c>
      <c r="F220">
        <f t="shared" si="20"/>
        <v>5196.369510475559</v>
      </c>
      <c r="G220">
        <v>422908</v>
      </c>
      <c r="H220" s="5">
        <v>45.8983</v>
      </c>
      <c r="I220">
        <v>3878.6</v>
      </c>
      <c r="J220" s="6">
        <v>80987</v>
      </c>
      <c r="K220" s="6">
        <v>90342</v>
      </c>
      <c r="L220" s="6">
        <f t="shared" si="21"/>
        <v>85536.70296428312</v>
      </c>
      <c r="M220" s="6"/>
      <c r="N220" s="7"/>
      <c r="O220" s="7">
        <f t="shared" si="22"/>
        <v>38.96826271337868</v>
      </c>
      <c r="P220" s="7">
        <f t="shared" si="23"/>
        <v>38.83969810468464</v>
      </c>
      <c r="Q220" s="7">
        <f>F220/F$590*100</f>
        <v>38.90392730113076</v>
      </c>
      <c r="R220" s="7">
        <f>G220/G$590*100</f>
        <v>40.09682218073664</v>
      </c>
      <c r="S220" s="7">
        <f>H220/H$590*100</f>
        <v>45.68349620086354</v>
      </c>
      <c r="T220" s="7">
        <f t="shared" si="19"/>
        <v>39.81522352820407</v>
      </c>
      <c r="U220" s="7">
        <f t="shared" si="19"/>
        <v>58.70707715058246</v>
      </c>
      <c r="V220" s="7">
        <f t="shared" si="19"/>
        <v>61.80484768048819</v>
      </c>
      <c r="W220" s="7">
        <f t="shared" si="19"/>
        <v>60.23605200424756</v>
      </c>
      <c r="X220" s="7"/>
      <c r="Y220" s="7"/>
      <c r="Z220" s="7"/>
    </row>
    <row r="221" spans="1:26" ht="15">
      <c r="A221" s="12">
        <v>28185</v>
      </c>
      <c r="D221">
        <v>5264.56</v>
      </c>
      <c r="E221">
        <v>5197.89</v>
      </c>
      <c r="F221">
        <f t="shared" si="20"/>
        <v>5231.118788404638</v>
      </c>
      <c r="G221">
        <v>428024</v>
      </c>
      <c r="H221" s="5">
        <v>46.4723</v>
      </c>
      <c r="I221">
        <v>3899.5</v>
      </c>
      <c r="J221" s="6">
        <v>81391</v>
      </c>
      <c r="K221" s="6">
        <v>90808</v>
      </c>
      <c r="L221" s="6">
        <f t="shared" si="21"/>
        <v>85970.65736633634</v>
      </c>
      <c r="M221" s="6"/>
      <c r="N221" s="7"/>
      <c r="O221" s="7">
        <f t="shared" si="22"/>
        <v>39.195563867678416</v>
      </c>
      <c r="P221" s="7">
        <f t="shared" si="23"/>
        <v>39.132634431875935</v>
      </c>
      <c r="Q221" s="7">
        <f>F221/F$590*100</f>
        <v>39.164086510285216</v>
      </c>
      <c r="R221" s="7">
        <f>G221/G$590*100</f>
        <v>40.581881206048635</v>
      </c>
      <c r="S221" s="7">
        <f>H221/H$590*100</f>
        <v>46.25480988392577</v>
      </c>
      <c r="T221" s="7">
        <f t="shared" si="19"/>
        <v>40.02976954267823</v>
      </c>
      <c r="U221" s="7">
        <f t="shared" si="19"/>
        <v>58.999934759443576</v>
      </c>
      <c r="V221" s="7">
        <f t="shared" si="19"/>
        <v>62.12364800612973</v>
      </c>
      <c r="W221" s="7">
        <f t="shared" si="19"/>
        <v>60.541648304124415</v>
      </c>
      <c r="X221" s="7"/>
      <c r="Y221" s="7"/>
      <c r="Z221" s="7"/>
    </row>
    <row r="222" spans="1:26" ht="15">
      <c r="A222" s="12">
        <v>28216</v>
      </c>
      <c r="D222">
        <v>5331.32</v>
      </c>
      <c r="E222">
        <v>5246.83</v>
      </c>
      <c r="F222">
        <f t="shared" si="20"/>
        <v>5288.906287277172</v>
      </c>
      <c r="G222">
        <v>427506</v>
      </c>
      <c r="H222" s="5">
        <v>46.9177</v>
      </c>
      <c r="I222">
        <v>3923.4</v>
      </c>
      <c r="J222" s="6">
        <v>81730</v>
      </c>
      <c r="K222" s="6">
        <v>91271</v>
      </c>
      <c r="L222" s="6">
        <f t="shared" si="21"/>
        <v>86368.85335582498</v>
      </c>
      <c r="M222" s="6"/>
      <c r="N222" s="7"/>
      <c r="O222" s="7">
        <f t="shared" si="22"/>
        <v>39.692603666599155</v>
      </c>
      <c r="P222" s="7">
        <f t="shared" si="23"/>
        <v>39.50108223071276</v>
      </c>
      <c r="Q222" s="7">
        <f>F222/F$590*100</f>
        <v>39.59672715497361</v>
      </c>
      <c r="R222" s="7">
        <f>G222/G$590*100</f>
        <v>40.53276850567498</v>
      </c>
      <c r="S222" s="7">
        <f>H222/H$590*100</f>
        <v>46.698125414301956</v>
      </c>
      <c r="T222" s="7">
        <f t="shared" si="19"/>
        <v>40.275111635785045</v>
      </c>
      <c r="U222" s="7">
        <f t="shared" si="19"/>
        <v>59.24567418866119</v>
      </c>
      <c r="V222" s="7">
        <f t="shared" si="19"/>
        <v>62.44039596915984</v>
      </c>
      <c r="W222" s="7">
        <f t="shared" si="19"/>
        <v>60.82206306760596</v>
      </c>
      <c r="X222" s="7"/>
      <c r="Y222" s="7"/>
      <c r="Z222" s="7"/>
    </row>
    <row r="223" spans="1:26" ht="15">
      <c r="A223" s="12">
        <v>28246</v>
      </c>
      <c r="D223">
        <v>5413.64</v>
      </c>
      <c r="E223">
        <v>5298.18</v>
      </c>
      <c r="F223">
        <f t="shared" si="20"/>
        <v>5355.598862424258</v>
      </c>
      <c r="G223">
        <v>427776</v>
      </c>
      <c r="H223" s="5">
        <v>47.2909</v>
      </c>
      <c r="I223">
        <v>3947.1</v>
      </c>
      <c r="J223" s="6">
        <v>82089</v>
      </c>
      <c r="K223" s="6">
        <v>91754</v>
      </c>
      <c r="L223" s="6">
        <f t="shared" si="21"/>
        <v>86787.0618583208</v>
      </c>
      <c r="M223" s="6"/>
      <c r="N223" s="7"/>
      <c r="O223" s="7">
        <f t="shared" si="22"/>
        <v>40.30549036892325</v>
      </c>
      <c r="P223" s="7">
        <f t="shared" si="23"/>
        <v>39.88767386271668</v>
      </c>
      <c r="Q223" s="7">
        <f>F223/F$590*100</f>
        <v>40.09603789294498</v>
      </c>
      <c r="R223" s="7">
        <f>G223/G$590*100</f>
        <v>40.55836778965352</v>
      </c>
      <c r="S223" s="7">
        <f>H223/H$590*100</f>
        <v>47.06957884029294</v>
      </c>
      <c r="T223" s="7">
        <f t="shared" si="19"/>
        <v>40.51840065698301</v>
      </c>
      <c r="U223" s="7">
        <f t="shared" si="19"/>
        <v>59.505911519307574</v>
      </c>
      <c r="V223" s="7">
        <f t="shared" si="19"/>
        <v>62.77082634959945</v>
      </c>
      <c r="W223" s="7">
        <f t="shared" si="19"/>
        <v>61.11657090145917</v>
      </c>
      <c r="X223" s="7"/>
      <c r="Y223" s="7"/>
      <c r="Z223" s="7"/>
    </row>
    <row r="224" spans="1:26" ht="15">
      <c r="A224" s="12">
        <v>28277</v>
      </c>
      <c r="D224">
        <v>5323.88</v>
      </c>
      <c r="E224">
        <v>5335.47</v>
      </c>
      <c r="F224">
        <f t="shared" si="20"/>
        <v>5329.671849523195</v>
      </c>
      <c r="G224">
        <v>431635</v>
      </c>
      <c r="H224" s="5">
        <v>47.6286</v>
      </c>
      <c r="I224">
        <v>3960.6</v>
      </c>
      <c r="J224" s="6">
        <v>82488</v>
      </c>
      <c r="K224" s="6">
        <v>91959</v>
      </c>
      <c r="L224" s="6">
        <f t="shared" si="21"/>
        <v>87094.85628899102</v>
      </c>
      <c r="M224" s="6"/>
      <c r="N224" s="7"/>
      <c r="O224" s="7">
        <f t="shared" si="22"/>
        <v>39.63721157396929</v>
      </c>
      <c r="P224" s="7">
        <f t="shared" si="23"/>
        <v>40.16841392031018</v>
      </c>
      <c r="Q224" s="7">
        <f>F224/F$590*100</f>
        <v>39.901928789848085</v>
      </c>
      <c r="R224" s="7">
        <f>G224/G$590*100</f>
        <v>40.92424792622097</v>
      </c>
      <c r="S224" s="7">
        <f>H224/H$590*100</f>
        <v>47.40569840609454</v>
      </c>
      <c r="T224" s="7">
        <f t="shared" si="19"/>
        <v>40.656983010829954</v>
      </c>
      <c r="U224" s="7">
        <f t="shared" si="19"/>
        <v>59.7951446528115</v>
      </c>
      <c r="V224" s="7">
        <f t="shared" si="19"/>
        <v>62.9110711280469</v>
      </c>
      <c r="W224" s="7">
        <f t="shared" si="19"/>
        <v>61.3333237185535</v>
      </c>
      <c r="X224" s="7"/>
      <c r="Y224" s="7"/>
      <c r="Z224" s="7"/>
    </row>
    <row r="225" spans="1:26" ht="15">
      <c r="A225" s="12">
        <v>28307</v>
      </c>
      <c r="D225">
        <v>5439.13</v>
      </c>
      <c r="E225">
        <v>5378.72</v>
      </c>
      <c r="F225">
        <f t="shared" si="20"/>
        <v>5408.840662618932</v>
      </c>
      <c r="G225">
        <v>432810</v>
      </c>
      <c r="H225" s="5">
        <v>47.714</v>
      </c>
      <c r="I225">
        <v>3975.9</v>
      </c>
      <c r="J225" s="6">
        <v>82836</v>
      </c>
      <c r="K225" s="6">
        <v>92084</v>
      </c>
      <c r="L225" s="6">
        <f t="shared" si="21"/>
        <v>87337.6792913574</v>
      </c>
      <c r="M225" s="6"/>
      <c r="N225" s="7"/>
      <c r="O225" s="7">
        <f t="shared" si="22"/>
        <v>40.495267847570496</v>
      </c>
      <c r="P225" s="7">
        <f t="shared" si="23"/>
        <v>40.494024204325164</v>
      </c>
      <c r="Q225" s="7">
        <f>F225/F$590*100</f>
        <v>40.494646021173594</v>
      </c>
      <c r="R225" s="7">
        <f>G225/G$590*100</f>
        <v>41.03565221760908</v>
      </c>
      <c r="S225" s="7">
        <f>H225/H$590*100</f>
        <v>47.49069873455014</v>
      </c>
      <c r="T225" s="7">
        <f t="shared" si="19"/>
        <v>40.81404301185649</v>
      </c>
      <c r="U225" s="7">
        <f t="shared" si="19"/>
        <v>60.04740813767208</v>
      </c>
      <c r="V225" s="7">
        <f t="shared" si="19"/>
        <v>62.996586236856324</v>
      </c>
      <c r="W225" s="7">
        <f t="shared" si="19"/>
        <v>61.50432281591731</v>
      </c>
      <c r="X225" s="7"/>
      <c r="Y225" s="7"/>
      <c r="Z225" s="7"/>
    </row>
    <row r="226" spans="1:26" ht="15">
      <c r="A226" s="12">
        <v>28338</v>
      </c>
      <c r="D226">
        <v>5446.35</v>
      </c>
      <c r="E226">
        <v>5397.18</v>
      </c>
      <c r="F226">
        <f t="shared" si="20"/>
        <v>5421.709259357238</v>
      </c>
      <c r="G226">
        <v>433525</v>
      </c>
      <c r="H226" s="5">
        <v>47.7597</v>
      </c>
      <c r="I226">
        <v>3989.2</v>
      </c>
      <c r="J226" s="6">
        <v>83074</v>
      </c>
      <c r="K226" s="6">
        <v>92441</v>
      </c>
      <c r="L226" s="6">
        <f t="shared" si="21"/>
        <v>87632.43482866375</v>
      </c>
      <c r="M226" s="6"/>
      <c r="N226" s="7"/>
      <c r="O226" s="7">
        <f t="shared" si="22"/>
        <v>40.54902200197744</v>
      </c>
      <c r="P226" s="7">
        <f t="shared" si="23"/>
        <v>40.633001449248084</v>
      </c>
      <c r="Q226" s="7">
        <f>F226/F$590*100</f>
        <v>40.590990007290316</v>
      </c>
      <c r="R226" s="7">
        <f>G226/G$590*100</f>
        <v>41.10344291407079</v>
      </c>
      <c r="S226" s="7">
        <f>H226/H$590*100</f>
        <v>47.53618485879395</v>
      </c>
      <c r="T226" s="7">
        <f t="shared" si="19"/>
        <v>40.95057229379459</v>
      </c>
      <c r="U226" s="7">
        <f t="shared" si="19"/>
        <v>60.21993316467441</v>
      </c>
      <c r="V226" s="7">
        <f t="shared" si="19"/>
        <v>63.24081738761605</v>
      </c>
      <c r="W226" s="7">
        <f t="shared" si="19"/>
        <v>61.71189347574435</v>
      </c>
      <c r="X226" s="7"/>
      <c r="Y226" s="7"/>
      <c r="Z226" s="7"/>
    </row>
    <row r="227" spans="1:26" ht="15">
      <c r="A227" s="12">
        <v>28369</v>
      </c>
      <c r="D227">
        <v>5470.02</v>
      </c>
      <c r="E227">
        <v>5414.92</v>
      </c>
      <c r="F227">
        <f t="shared" si="20"/>
        <v>5442.400269954425</v>
      </c>
      <c r="G227">
        <v>435117</v>
      </c>
      <c r="H227" s="5">
        <v>47.9917</v>
      </c>
      <c r="I227">
        <v>4023.4</v>
      </c>
      <c r="J227" s="6">
        <v>83532</v>
      </c>
      <c r="K227" s="6">
        <v>92702</v>
      </c>
      <c r="L227" s="6">
        <f t="shared" si="21"/>
        <v>87997.63328635605</v>
      </c>
      <c r="M227" s="6"/>
      <c r="N227" s="7"/>
      <c r="O227" s="7">
        <f t="shared" si="22"/>
        <v>40.72524926441684</v>
      </c>
      <c r="P227" s="7">
        <f t="shared" si="23"/>
        <v>40.76655812990533</v>
      </c>
      <c r="Q227" s="7">
        <f>F227/F$590*100</f>
        <v>40.74589846221007</v>
      </c>
      <c r="R227" s="7">
        <f>G227/G$590*100</f>
        <v>41.25438387738133</v>
      </c>
      <c r="S227" s="7">
        <f>H227/H$590*100</f>
        <v>47.76709910003165</v>
      </c>
      <c r="T227" s="7">
        <f t="shared" si="19"/>
        <v>41.30164759020685</v>
      </c>
      <c r="U227" s="7">
        <f t="shared" si="19"/>
        <v>60.551935107393206</v>
      </c>
      <c r="V227" s="7">
        <f t="shared" si="19"/>
        <v>63.41937293481013</v>
      </c>
      <c r="W227" s="7">
        <f t="shared" si="19"/>
        <v>61.9690709507589</v>
      </c>
      <c r="X227" s="7"/>
      <c r="Y227" s="7"/>
      <c r="Z227" s="7"/>
    </row>
    <row r="228" spans="1:26" ht="15">
      <c r="A228" s="12">
        <v>28399</v>
      </c>
      <c r="D228">
        <v>5407.98</v>
      </c>
      <c r="E228">
        <v>5436.84</v>
      </c>
      <c r="F228">
        <f t="shared" si="20"/>
        <v>5422.390799564339</v>
      </c>
      <c r="G228">
        <v>438376</v>
      </c>
      <c r="H228" s="5">
        <v>48.1216</v>
      </c>
      <c r="I228">
        <v>4078.3</v>
      </c>
      <c r="J228" s="6">
        <v>83794</v>
      </c>
      <c r="K228" s="6">
        <v>93052</v>
      </c>
      <c r="L228" s="6">
        <f t="shared" si="21"/>
        <v>88301.75133031055</v>
      </c>
      <c r="M228" s="6"/>
      <c r="N228" s="7"/>
      <c r="O228" s="7">
        <f t="shared" si="22"/>
        <v>40.26335068555159</v>
      </c>
      <c r="P228" s="7">
        <f t="shared" si="23"/>
        <v>40.931584197549455</v>
      </c>
      <c r="Q228" s="7">
        <f>F228/F$590*100</f>
        <v>40.59609252946785</v>
      </c>
      <c r="R228" s="7">
        <f>G228/G$590*100</f>
        <v>41.56337671621866</v>
      </c>
      <c r="S228" s="7">
        <f>H228/H$590*100</f>
        <v>47.896391168724655</v>
      </c>
      <c r="T228" s="7">
        <f t="shared" si="19"/>
        <v>41.86521582918442</v>
      </c>
      <c r="U228" s="7">
        <f t="shared" si="19"/>
        <v>60.741857616110075</v>
      </c>
      <c r="V228" s="7">
        <f t="shared" si="19"/>
        <v>63.65881523947651</v>
      </c>
      <c r="W228" s="7">
        <f t="shared" si="19"/>
        <v>62.18323480880148</v>
      </c>
      <c r="X228" s="7"/>
      <c r="Y228" s="7"/>
      <c r="Z228" s="7"/>
    </row>
    <row r="229" spans="1:26" ht="15">
      <c r="A229" s="12">
        <v>28430</v>
      </c>
      <c r="D229">
        <v>5463.06</v>
      </c>
      <c r="E229">
        <v>5429.54</v>
      </c>
      <c r="F229">
        <f t="shared" si="20"/>
        <v>5446.274212009528</v>
      </c>
      <c r="G229">
        <v>440379</v>
      </c>
      <c r="H229" s="5">
        <v>48.1374</v>
      </c>
      <c r="I229">
        <v>4097.9</v>
      </c>
      <c r="J229" s="6">
        <v>84173</v>
      </c>
      <c r="K229" s="6">
        <v>93761</v>
      </c>
      <c r="L229" s="6">
        <f t="shared" si="21"/>
        <v>88837.74340335306</v>
      </c>
      <c r="M229" s="6"/>
      <c r="N229" s="7"/>
      <c r="O229" s="7">
        <f t="shared" si="22"/>
        <v>40.67343085518244</v>
      </c>
      <c r="P229" s="7">
        <f t="shared" si="23"/>
        <v>40.87662569874461</v>
      </c>
      <c r="Q229" s="7">
        <f>F229/F$590*100</f>
        <v>40.774901703757216</v>
      </c>
      <c r="R229" s="7">
        <f>G229/G$590*100</f>
        <v>41.753285478474325</v>
      </c>
      <c r="S229" s="7">
        <f>H229/H$590*100</f>
        <v>47.912117224808945</v>
      </c>
      <c r="T229" s="7">
        <f t="shared" si="19"/>
        <v>42.06641687625109</v>
      </c>
      <c r="U229" s="7">
        <f t="shared" si="19"/>
        <v>61.016592848185226</v>
      </c>
      <c r="V229" s="7">
        <f t="shared" si="19"/>
        <v>64.14385693664356</v>
      </c>
      <c r="W229" s="7">
        <f t="shared" si="19"/>
        <v>62.560687355682255</v>
      </c>
      <c r="X229" s="7"/>
      <c r="Y229" s="7"/>
      <c r="Z229" s="7"/>
    </row>
    <row r="230" spans="1:26" ht="15">
      <c r="A230" s="12">
        <v>28460</v>
      </c>
      <c r="D230">
        <v>5480.36</v>
      </c>
      <c r="E230">
        <v>5423.69</v>
      </c>
      <c r="F230">
        <f t="shared" si="20"/>
        <v>5451.951368858677</v>
      </c>
      <c r="G230">
        <v>446215</v>
      </c>
      <c r="H230" s="5">
        <v>48.199</v>
      </c>
      <c r="I230">
        <v>4111.7</v>
      </c>
      <c r="J230" s="6">
        <v>84408</v>
      </c>
      <c r="K230" s="6">
        <v>94105</v>
      </c>
      <c r="L230" s="6">
        <f t="shared" si="21"/>
        <v>89124.7150907087</v>
      </c>
      <c r="M230" s="6"/>
      <c r="N230" s="7"/>
      <c r="O230" s="7">
        <f t="shared" si="22"/>
        <v>40.80223236089437</v>
      </c>
      <c r="P230" s="7">
        <f t="shared" si="23"/>
        <v>40.83258361408594</v>
      </c>
      <c r="Q230" s="7">
        <f>F230/F$590*100</f>
        <v>40.81740516639418</v>
      </c>
      <c r="R230" s="7">
        <f>G230/G$590*100</f>
        <v>42.30660926106245</v>
      </c>
      <c r="S230" s="7">
        <f>H230/H$590*100</f>
        <v>47.97342893713758</v>
      </c>
      <c r="T230" s="7">
        <f t="shared" si="19"/>
        <v>42.2080788379613</v>
      </c>
      <c r="U230" s="7">
        <f t="shared" si="19"/>
        <v>61.186943189973256</v>
      </c>
      <c r="V230" s="7">
        <f t="shared" si="19"/>
        <v>64.3791945160871</v>
      </c>
      <c r="W230" s="7">
        <f t="shared" si="19"/>
        <v>62.76277652774819</v>
      </c>
      <c r="X230" s="7"/>
      <c r="Y230" s="7"/>
      <c r="Z230" s="7"/>
    </row>
    <row r="231" spans="1:26" ht="15">
      <c r="A231" s="12">
        <v>28491</v>
      </c>
      <c r="D231">
        <v>5440.45</v>
      </c>
      <c r="E231">
        <v>5417.15</v>
      </c>
      <c r="F231">
        <f t="shared" si="20"/>
        <v>5428.7874997553545</v>
      </c>
      <c r="G231">
        <v>432554</v>
      </c>
      <c r="H231" s="5">
        <v>47.5494</v>
      </c>
      <c r="I231">
        <v>4096.3</v>
      </c>
      <c r="J231" s="6">
        <v>84595</v>
      </c>
      <c r="K231" s="6">
        <v>94384</v>
      </c>
      <c r="L231" s="6">
        <f t="shared" si="21"/>
        <v>89355.55091878735</v>
      </c>
      <c r="M231" s="6"/>
      <c r="N231" s="7"/>
      <c r="O231" s="7">
        <f t="shared" si="22"/>
        <v>40.505095476908046</v>
      </c>
      <c r="P231" s="7">
        <f t="shared" si="23"/>
        <v>40.78334682200598</v>
      </c>
      <c r="Q231" s="7">
        <f>F231/F$590*100</f>
        <v>40.64398303430911</v>
      </c>
      <c r="R231" s="7">
        <f>G231/G$590*100</f>
        <v>41.011380303910904</v>
      </c>
      <c r="S231" s="7">
        <f>H231/H$590*100</f>
        <v>47.326869061672014</v>
      </c>
      <c r="T231" s="7">
        <f t="shared" si="19"/>
        <v>42.04999230098034</v>
      </c>
      <c r="U231" s="7">
        <f t="shared" si="19"/>
        <v>61.32249856833223</v>
      </c>
      <c r="V231" s="7">
        <f t="shared" si="19"/>
        <v>64.57006423894974</v>
      </c>
      <c r="W231" s="7">
        <f t="shared" si="19"/>
        <v>62.92533410201423</v>
      </c>
      <c r="X231" s="7"/>
      <c r="Y231" s="7"/>
      <c r="Z231" s="7"/>
    </row>
    <row r="232" spans="1:26" ht="15">
      <c r="A232" s="12">
        <v>28522</v>
      </c>
      <c r="D232">
        <v>5385</v>
      </c>
      <c r="E232">
        <v>5448.45</v>
      </c>
      <c r="F232">
        <f t="shared" si="20"/>
        <v>5416.632094761467</v>
      </c>
      <c r="G232">
        <v>442474</v>
      </c>
      <c r="H232" s="5">
        <v>47.7785</v>
      </c>
      <c r="I232">
        <v>4117</v>
      </c>
      <c r="J232" s="6">
        <v>84948</v>
      </c>
      <c r="K232" s="6">
        <v>94519</v>
      </c>
      <c r="L232" s="6">
        <f t="shared" si="21"/>
        <v>89605.80345044623</v>
      </c>
      <c r="M232" s="6"/>
      <c r="N232" s="7"/>
      <c r="O232" s="7">
        <f t="shared" si="22"/>
        <v>40.09226059299319</v>
      </c>
      <c r="P232" s="7">
        <f t="shared" si="23"/>
        <v>41.01899079633359</v>
      </c>
      <c r="Q232" s="7">
        <f>F232/F$590*100</f>
        <v>40.552978537564854</v>
      </c>
      <c r="R232" s="7">
        <f>G232/G$590*100</f>
        <v>41.951916959715255</v>
      </c>
      <c r="S232" s="7">
        <f>H232/H$590*100</f>
        <v>47.55489687489425</v>
      </c>
      <c r="T232" s="7">
        <f t="shared" si="19"/>
        <v>42.262485243545655</v>
      </c>
      <c r="U232" s="7">
        <f t="shared" si="19"/>
        <v>61.57838652854999</v>
      </c>
      <c r="V232" s="7">
        <f t="shared" si="19"/>
        <v>64.66242055646391</v>
      </c>
      <c r="W232" s="7">
        <f t="shared" si="19"/>
        <v>63.101565169951144</v>
      </c>
      <c r="X232" s="7"/>
      <c r="Y232" s="7"/>
      <c r="Z232" s="7"/>
    </row>
    <row r="233" spans="1:26" ht="15">
      <c r="A233" s="12">
        <v>28550</v>
      </c>
      <c r="D233">
        <v>5582.09</v>
      </c>
      <c r="E233">
        <v>5506.65</v>
      </c>
      <c r="F233">
        <f t="shared" si="20"/>
        <v>5544.241688319513</v>
      </c>
      <c r="G233">
        <v>446917</v>
      </c>
      <c r="H233" s="5">
        <v>48.6653</v>
      </c>
      <c r="I233">
        <v>4145.3</v>
      </c>
      <c r="J233" s="6">
        <v>85461</v>
      </c>
      <c r="K233" s="6">
        <v>94755</v>
      </c>
      <c r="L233" s="6">
        <f t="shared" si="21"/>
        <v>89988.09396247928</v>
      </c>
      <c r="M233" s="6"/>
      <c r="N233" s="7"/>
      <c r="O233" s="7">
        <f t="shared" si="22"/>
        <v>41.55962988552301</v>
      </c>
      <c r="P233" s="7">
        <f t="shared" si="23"/>
        <v>41.457153074476295</v>
      </c>
      <c r="Q233" s="7">
        <f>F233/F$590*100</f>
        <v>41.50835985536778</v>
      </c>
      <c r="R233" s="7">
        <f>G233/G$590*100</f>
        <v>42.37316739940666</v>
      </c>
      <c r="S233" s="7">
        <f>H233/H$590*100</f>
        <v>48.437546655625255</v>
      </c>
      <c r="T233" s="7">
        <f t="shared" si="19"/>
        <v>42.55299491864703</v>
      </c>
      <c r="U233" s="7">
        <f t="shared" si="19"/>
        <v>61.950257700197895</v>
      </c>
      <c r="V233" s="7">
        <f t="shared" si="19"/>
        <v>64.82387308189611</v>
      </c>
      <c r="W233" s="7">
        <f t="shared" si="19"/>
        <v>63.37077909059021</v>
      </c>
      <c r="X233" s="7"/>
      <c r="Y233" s="7"/>
      <c r="Z233" s="7"/>
    </row>
    <row r="234" spans="1:26" ht="15">
      <c r="A234" s="12">
        <v>28581</v>
      </c>
      <c r="D234">
        <v>5662.37</v>
      </c>
      <c r="E234">
        <v>5595.91</v>
      </c>
      <c r="F234">
        <f t="shared" si="20"/>
        <v>5629.041917298183</v>
      </c>
      <c r="G234">
        <v>460457</v>
      </c>
      <c r="H234" s="5">
        <v>49.6454</v>
      </c>
      <c r="I234">
        <v>4180.8</v>
      </c>
      <c r="J234" s="6">
        <v>86163</v>
      </c>
      <c r="K234" s="6">
        <v>95394</v>
      </c>
      <c r="L234" s="6">
        <f t="shared" si="21"/>
        <v>90661.08990079482</v>
      </c>
      <c r="M234" s="6"/>
      <c r="N234" s="7"/>
      <c r="O234" s="7">
        <f t="shared" si="22"/>
        <v>42.15732843341632</v>
      </c>
      <c r="P234" s="7">
        <f t="shared" si="23"/>
        <v>42.12915247219137</v>
      </c>
      <c r="Q234" s="7">
        <f>F234/F$590*100</f>
        <v>42.14323809808218</v>
      </c>
      <c r="R234" s="7">
        <f>G234/G$590*100</f>
        <v>43.6569240848493</v>
      </c>
      <c r="S234" s="7">
        <f>H234/H$590*100</f>
        <v>49.413059792854</v>
      </c>
      <c r="T234" s="7">
        <f t="shared" si="19"/>
        <v>42.91741518246677</v>
      </c>
      <c r="U234" s="7">
        <f t="shared" si="19"/>
        <v>62.459134040347664</v>
      </c>
      <c r="V234" s="7">
        <f t="shared" si="19"/>
        <v>65.2610263181299</v>
      </c>
      <c r="W234" s="7">
        <f t="shared" si="19"/>
        <v>63.84471153051544</v>
      </c>
      <c r="X234" s="7"/>
      <c r="Y234" s="7"/>
      <c r="Z234" s="7"/>
    </row>
    <row r="235" spans="1:26" ht="15">
      <c r="A235" s="12">
        <v>28611</v>
      </c>
      <c r="D235">
        <v>5677.75</v>
      </c>
      <c r="E235">
        <v>5623.38</v>
      </c>
      <c r="F235">
        <f t="shared" si="20"/>
        <v>5650.499605787085</v>
      </c>
      <c r="G235">
        <v>460019</v>
      </c>
      <c r="H235" s="5">
        <v>49.8189</v>
      </c>
      <c r="I235">
        <v>4182.8</v>
      </c>
      <c r="J235" s="6">
        <v>86509</v>
      </c>
      <c r="K235" s="6">
        <v>95769</v>
      </c>
      <c r="L235" s="6">
        <f t="shared" si="21"/>
        <v>91021.31849737182</v>
      </c>
      <c r="M235" s="6"/>
      <c r="N235" s="7"/>
      <c r="O235" s="7">
        <f t="shared" si="22"/>
        <v>42.27183520554635</v>
      </c>
      <c r="P235" s="7">
        <f t="shared" si="23"/>
        <v>42.33596205605014</v>
      </c>
      <c r="Q235" s="7">
        <f>F235/F$590*100</f>
        <v>42.303886479868666</v>
      </c>
      <c r="R235" s="7">
        <f>G235/G$590*100</f>
        <v>43.61539635750633</v>
      </c>
      <c r="S235" s="7">
        <f>H235/H$590*100</f>
        <v>49.585747813779605</v>
      </c>
      <c r="T235" s="7">
        <f t="shared" si="19"/>
        <v>42.9379459015552</v>
      </c>
      <c r="U235" s="7">
        <f t="shared" si="19"/>
        <v>62.709947735065356</v>
      </c>
      <c r="V235" s="7">
        <f t="shared" si="19"/>
        <v>65.51757164455816</v>
      </c>
      <c r="W235" s="7">
        <f t="shared" si="19"/>
        <v>64.09838916508465</v>
      </c>
      <c r="X235" s="7"/>
      <c r="Y235" s="7"/>
      <c r="Z235" s="7"/>
    </row>
    <row r="236" spans="1:26" ht="15">
      <c r="A236" s="12">
        <v>28642</v>
      </c>
      <c r="D236">
        <v>5713.8</v>
      </c>
      <c r="E236">
        <v>5654.66</v>
      </c>
      <c r="F236">
        <f t="shared" si="20"/>
        <v>5684.153086256562</v>
      </c>
      <c r="G236">
        <v>462569</v>
      </c>
      <c r="H236" s="5">
        <v>50.1733</v>
      </c>
      <c r="I236">
        <v>4207.1</v>
      </c>
      <c r="J236" s="6">
        <v>86951</v>
      </c>
      <c r="K236" s="6">
        <v>96343</v>
      </c>
      <c r="L236" s="6">
        <f t="shared" si="21"/>
        <v>91526.6092073775</v>
      </c>
      <c r="M236" s="6"/>
      <c r="N236" s="7"/>
      <c r="O236" s="7">
        <f t="shared" si="22"/>
        <v>42.540233718894065</v>
      </c>
      <c r="P236" s="7">
        <f t="shared" si="23"/>
        <v>42.57145545914815</v>
      </c>
      <c r="Q236" s="7">
        <f>F236/F$590*100</f>
        <v>42.55584172573315</v>
      </c>
      <c r="R236" s="7">
        <f>G236/G$590*100</f>
        <v>43.857167372859266</v>
      </c>
      <c r="S236" s="7">
        <f>H236/H$590*100</f>
        <v>49.938489223670295</v>
      </c>
      <c r="T236" s="7">
        <f t="shared" si="19"/>
        <v>43.1873941384797</v>
      </c>
      <c r="U236" s="7">
        <f t="shared" si="19"/>
        <v>63.03035135664112</v>
      </c>
      <c r="V236" s="7">
        <f t="shared" si="19"/>
        <v>65.91025702421103</v>
      </c>
      <c r="W236" s="7">
        <f t="shared" si="19"/>
        <v>64.45422141522265</v>
      </c>
      <c r="X236" s="7"/>
      <c r="Y236" s="7"/>
      <c r="Z236" s="7"/>
    </row>
    <row r="237" spans="1:26" ht="15">
      <c r="A237" s="12">
        <v>28672</v>
      </c>
      <c r="D237">
        <v>5677.99</v>
      </c>
      <c r="E237">
        <v>5654.63</v>
      </c>
      <c r="F237">
        <f t="shared" si="20"/>
        <v>5666.297961958937</v>
      </c>
      <c r="G237">
        <v>458758</v>
      </c>
      <c r="H237" s="5">
        <v>50.1552</v>
      </c>
      <c r="I237">
        <v>4219.2</v>
      </c>
      <c r="J237" s="6">
        <v>87205</v>
      </c>
      <c r="K237" s="6">
        <v>96090</v>
      </c>
      <c r="L237" s="6">
        <f t="shared" si="21"/>
        <v>91539.76431038044</v>
      </c>
      <c r="M237" s="6"/>
      <c r="N237" s="7"/>
      <c r="O237" s="7">
        <f t="shared" si="22"/>
        <v>42.27362204724409</v>
      </c>
      <c r="P237" s="7">
        <f t="shared" si="23"/>
        <v>42.57122960230374</v>
      </c>
      <c r="Q237" s="7">
        <f>F237/F$590*100</f>
        <v>42.422164846860866</v>
      </c>
      <c r="R237" s="7">
        <f>G237/G$590*100</f>
        <v>43.49583822011023</v>
      </c>
      <c r="S237" s="7">
        <f>H237/H$590*100</f>
        <v>49.92047393157374</v>
      </c>
      <c r="T237" s="7">
        <f t="shared" si="19"/>
        <v>43.31160498896474</v>
      </c>
      <c r="U237" s="7">
        <f t="shared" si="19"/>
        <v>63.21447470478648</v>
      </c>
      <c r="V237" s="7">
        <f t="shared" si="19"/>
        <v>65.73717444398076</v>
      </c>
      <c r="W237" s="7">
        <f t="shared" si="19"/>
        <v>64.46348540882008</v>
      </c>
      <c r="X237" s="7"/>
      <c r="Y237" s="7"/>
      <c r="Z237" s="7"/>
    </row>
    <row r="238" spans="1:26" ht="15">
      <c r="A238" s="12">
        <v>28703</v>
      </c>
      <c r="D238">
        <v>5789.77</v>
      </c>
      <c r="E238">
        <v>5658.48</v>
      </c>
      <c r="F238">
        <f t="shared" si="20"/>
        <v>5723.7485749812595</v>
      </c>
      <c r="G238">
        <v>464741</v>
      </c>
      <c r="H238" s="5">
        <v>50.3559</v>
      </c>
      <c r="I238">
        <v>4233.7</v>
      </c>
      <c r="J238" s="6">
        <v>87481</v>
      </c>
      <c r="K238" s="6">
        <v>96431</v>
      </c>
      <c r="L238" s="6">
        <f t="shared" si="21"/>
        <v>91847.0484610148</v>
      </c>
      <c r="M238" s="6"/>
      <c r="N238" s="7"/>
      <c r="O238" s="7">
        <f t="shared" si="22"/>
        <v>43.1058435679655</v>
      </c>
      <c r="P238" s="7">
        <f t="shared" si="23"/>
        <v>42.60021456400218</v>
      </c>
      <c r="Q238" s="7">
        <f>F238/F$590*100</f>
        <v>42.852283310900056</v>
      </c>
      <c r="R238" s="7">
        <f>G238/G$590*100</f>
        <v>44.06309939064223</v>
      </c>
      <c r="S238" s="7">
        <f>H238/H$590*100</f>
        <v>50.120234656644456</v>
      </c>
      <c r="T238" s="7">
        <f t="shared" si="19"/>
        <v>43.4604527023559</v>
      </c>
      <c r="U238" s="7">
        <f t="shared" si="19"/>
        <v>63.41454574450348</v>
      </c>
      <c r="V238" s="7">
        <f t="shared" si="19"/>
        <v>65.97045966081288</v>
      </c>
      <c r="W238" s="7">
        <f t="shared" si="19"/>
        <v>64.67987888011649</v>
      </c>
      <c r="X238" s="7"/>
      <c r="Y238" s="7"/>
      <c r="Z238" s="7"/>
    </row>
    <row r="239" spans="1:26" ht="15">
      <c r="A239" s="12">
        <v>28734</v>
      </c>
      <c r="D239">
        <v>5752.95</v>
      </c>
      <c r="E239">
        <v>5672.96</v>
      </c>
      <c r="F239">
        <f t="shared" si="20"/>
        <v>5712.815000680488</v>
      </c>
      <c r="G239">
        <v>463680</v>
      </c>
      <c r="H239" s="5">
        <v>50.4962</v>
      </c>
      <c r="I239">
        <v>4250.5</v>
      </c>
      <c r="J239" s="6">
        <v>87618</v>
      </c>
      <c r="K239" s="6">
        <v>96670</v>
      </c>
      <c r="L239" s="6">
        <f t="shared" si="21"/>
        <v>92032.77709598902</v>
      </c>
      <c r="M239" s="6"/>
      <c r="N239" s="7"/>
      <c r="O239" s="7">
        <f t="shared" si="22"/>
        <v>42.83171227083755</v>
      </c>
      <c r="P239" s="7">
        <f t="shared" si="23"/>
        <v>42.70922813423425</v>
      </c>
      <c r="Q239" s="7">
        <f>F239/F$590*100</f>
        <v>42.77042635694765</v>
      </c>
      <c r="R239" s="7">
        <f>G239/G$590*100</f>
        <v>43.96250368582283</v>
      </c>
      <c r="S239" s="7">
        <f>H239/H$590*100</f>
        <v>50.259878053392946</v>
      </c>
      <c r="T239" s="7">
        <f t="shared" si="19"/>
        <v>43.63291074269876</v>
      </c>
      <c r="U239" s="7">
        <f t="shared" si="19"/>
        <v>63.513856369290544</v>
      </c>
      <c r="V239" s="7">
        <f t="shared" si="19"/>
        <v>66.1339645488565</v>
      </c>
      <c r="W239" s="7">
        <f t="shared" si="19"/>
        <v>64.8106713858746</v>
      </c>
      <c r="X239" s="7"/>
      <c r="Y239" s="7"/>
      <c r="Z239" s="7"/>
    </row>
    <row r="240" spans="1:26" ht="15">
      <c r="A240" s="12">
        <v>28764</v>
      </c>
      <c r="D240">
        <v>5776.2</v>
      </c>
      <c r="E240">
        <v>5696.81</v>
      </c>
      <c r="F240">
        <f t="shared" si="20"/>
        <v>5736.367659242214</v>
      </c>
      <c r="G240">
        <v>467817</v>
      </c>
      <c r="H240" s="5">
        <v>50.9171</v>
      </c>
      <c r="I240">
        <v>4267.8</v>
      </c>
      <c r="J240" s="6">
        <v>87954</v>
      </c>
      <c r="K240" s="6">
        <v>97133</v>
      </c>
      <c r="L240" s="6">
        <f t="shared" si="21"/>
        <v>92429.62664643842</v>
      </c>
      <c r="M240" s="6"/>
      <c r="N240" s="7"/>
      <c r="O240" s="7">
        <f t="shared" si="22"/>
        <v>43.00481256030591</v>
      </c>
      <c r="P240" s="7">
        <f t="shared" si="23"/>
        <v>42.888784325535</v>
      </c>
      <c r="Q240" s="7">
        <f>F240/F$590*100</f>
        <v>42.94675925909915</v>
      </c>
      <c r="R240" s="7">
        <f>G240/G$590*100</f>
        <v>44.35474160367189</v>
      </c>
      <c r="S240" s="7">
        <f>H240/H$590*100</f>
        <v>50.67880824363841</v>
      </c>
      <c r="T240" s="7">
        <f t="shared" si="19"/>
        <v>43.81050146281374</v>
      </c>
      <c r="U240" s="7">
        <f t="shared" si="19"/>
        <v>63.75742111329386</v>
      </c>
      <c r="V240" s="7">
        <f t="shared" si="19"/>
        <v>66.4507125118866</v>
      </c>
      <c r="W240" s="7">
        <f t="shared" si="19"/>
        <v>65.0901379695786</v>
      </c>
      <c r="X240" s="7"/>
      <c r="Y240" s="7"/>
      <c r="Z240" s="7"/>
    </row>
    <row r="241" spans="1:26" ht="15">
      <c r="A241" s="12">
        <v>28795</v>
      </c>
      <c r="D241">
        <v>5812.19</v>
      </c>
      <c r="E241">
        <v>5706.41</v>
      </c>
      <c r="F241">
        <f t="shared" si="20"/>
        <v>5759.0571396627065</v>
      </c>
      <c r="G241">
        <v>469844</v>
      </c>
      <c r="H241" s="5">
        <v>51.282</v>
      </c>
      <c r="I241">
        <v>4280.7</v>
      </c>
      <c r="J241" s="6">
        <v>88391</v>
      </c>
      <c r="K241" s="6">
        <v>97485</v>
      </c>
      <c r="L241" s="6">
        <f t="shared" si="21"/>
        <v>92826.70216591776</v>
      </c>
      <c r="M241" s="6"/>
      <c r="N241" s="7"/>
      <c r="O241" s="7">
        <f t="shared" si="22"/>
        <v>43.27276436322918</v>
      </c>
      <c r="P241" s="7">
        <f t="shared" si="23"/>
        <v>42.96105851574411</v>
      </c>
      <c r="Q241" s="7">
        <f>F241/F$590*100</f>
        <v>43.11662976099471</v>
      </c>
      <c r="R241" s="7">
        <f>G241/G$590*100</f>
        <v>44.54692585783675</v>
      </c>
      <c r="S241" s="7">
        <f>H241/H$590*100</f>
        <v>51.042000513585116</v>
      </c>
      <c r="T241" s="7">
        <f t="shared" si="19"/>
        <v>43.94292460093415</v>
      </c>
      <c r="U241" s="7">
        <f t="shared" si="19"/>
        <v>64.07420025951244</v>
      </c>
      <c r="V241" s="7">
        <f t="shared" si="19"/>
        <v>66.69152305829394</v>
      </c>
      <c r="W241" s="7">
        <f t="shared" si="19"/>
        <v>65.36976368359471</v>
      </c>
      <c r="X241" s="7"/>
      <c r="Y241" s="7"/>
      <c r="Z241" s="7"/>
    </row>
    <row r="242" spans="1:26" ht="15">
      <c r="A242" s="12">
        <v>28825</v>
      </c>
      <c r="D242">
        <v>5860.02</v>
      </c>
      <c r="E242">
        <v>5725.83</v>
      </c>
      <c r="F242">
        <f t="shared" si="20"/>
        <v>5792.536432047709</v>
      </c>
      <c r="G242">
        <v>472359</v>
      </c>
      <c r="H242" s="5">
        <v>51.5763</v>
      </c>
      <c r="I242">
        <v>4307.3</v>
      </c>
      <c r="J242" s="6">
        <v>88674</v>
      </c>
      <c r="K242" s="6">
        <v>97581</v>
      </c>
      <c r="L242" s="6">
        <f t="shared" si="21"/>
        <v>93020.95244620966</v>
      </c>
      <c r="M242" s="6"/>
      <c r="N242" s="7"/>
      <c r="O242" s="7">
        <f t="shared" si="22"/>
        <v>43.62886702324086</v>
      </c>
      <c r="P242" s="7">
        <f t="shared" si="23"/>
        <v>43.10726317968794</v>
      </c>
      <c r="Q242" s="7">
        <f>F242/F$590*100</f>
        <v>43.36728090395398</v>
      </c>
      <c r="R242" s="7">
        <f>G242/G$590*100</f>
        <v>44.78537844748875</v>
      </c>
      <c r="S242" s="7">
        <f>H242/H$590*100</f>
        <v>51.33492319115519</v>
      </c>
      <c r="T242" s="7">
        <f t="shared" si="19"/>
        <v>44.21598316481035</v>
      </c>
      <c r="U242" s="7">
        <f t="shared" si="19"/>
        <v>64.27934556472951</v>
      </c>
      <c r="V242" s="7">
        <f t="shared" si="19"/>
        <v>66.75719866185958</v>
      </c>
      <c r="W242" s="7">
        <f t="shared" si="19"/>
        <v>65.5065572421492</v>
      </c>
      <c r="X242" s="7"/>
      <c r="Y242" s="7"/>
      <c r="Z242" s="7"/>
    </row>
    <row r="243" spans="1:26" ht="15">
      <c r="A243" s="12">
        <v>28856</v>
      </c>
      <c r="D243">
        <v>5790.4</v>
      </c>
      <c r="E243">
        <v>5745.1</v>
      </c>
      <c r="F243">
        <f t="shared" si="20"/>
        <v>5767.705526463708</v>
      </c>
      <c r="G243">
        <v>467192</v>
      </c>
      <c r="H243" s="5">
        <v>51.2297</v>
      </c>
      <c r="I243">
        <v>4312.7</v>
      </c>
      <c r="J243" s="6">
        <v>88811</v>
      </c>
      <c r="K243" s="6">
        <v>97948</v>
      </c>
      <c r="L243" s="6">
        <f t="shared" si="21"/>
        <v>93267.67836715997</v>
      </c>
      <c r="M243" s="6"/>
      <c r="N243" s="7"/>
      <c r="O243" s="7">
        <f t="shared" si="22"/>
        <v>43.11053402742206</v>
      </c>
      <c r="P243" s="7">
        <f t="shared" si="23"/>
        <v>43.252338559409765</v>
      </c>
      <c r="Q243" s="7">
        <f>F243/F$590*100</f>
        <v>43.18137808397289</v>
      </c>
      <c r="R243" s="7">
        <f>G243/G$590*100</f>
        <v>44.295484001869696</v>
      </c>
      <c r="S243" s="7">
        <f>H243/H$590*100</f>
        <v>50.989945277306106</v>
      </c>
      <c r="T243" s="7">
        <f t="shared" si="19"/>
        <v>44.27141610634912</v>
      </c>
      <c r="U243" s="7">
        <f t="shared" si="19"/>
        <v>64.37865618951658</v>
      </c>
      <c r="V243" s="7">
        <f t="shared" si="19"/>
        <v>67.00827102132405</v>
      </c>
      <c r="W243" s="7">
        <f t="shared" si="19"/>
        <v>65.68030482523484</v>
      </c>
      <c r="X243" s="7"/>
      <c r="Y243" s="7"/>
      <c r="Z243" s="7"/>
    </row>
    <row r="244" spans="1:26" ht="15">
      <c r="A244" s="12">
        <v>28887</v>
      </c>
      <c r="D244">
        <v>5838.83</v>
      </c>
      <c r="E244">
        <v>5757.13</v>
      </c>
      <c r="F244">
        <f t="shared" si="20"/>
        <v>5797.836092707347</v>
      </c>
      <c r="G244">
        <v>464984</v>
      </c>
      <c r="H244" s="5">
        <v>51.5284</v>
      </c>
      <c r="I244">
        <v>4334.2</v>
      </c>
      <c r="J244" s="6">
        <v>89054</v>
      </c>
      <c r="K244" s="6">
        <v>98329</v>
      </c>
      <c r="L244" s="6">
        <f t="shared" si="21"/>
        <v>93576.65716405988</v>
      </c>
      <c r="M244" s="6"/>
      <c r="N244" s="7"/>
      <c r="O244" s="7">
        <f t="shared" si="22"/>
        <v>43.471103791678075</v>
      </c>
      <c r="P244" s="7">
        <f t="shared" si="23"/>
        <v>43.34290715401555</v>
      </c>
      <c r="Q244" s="7">
        <f>F244/F$590*100</f>
        <v>43.40695814642252</v>
      </c>
      <c r="R244" s="7">
        <f>G244/G$590*100</f>
        <v>44.08613874622292</v>
      </c>
      <c r="S244" s="7">
        <f>H244/H$590*100</f>
        <v>51.28724736289965</v>
      </c>
      <c r="T244" s="7">
        <f t="shared" si="19"/>
        <v>44.492121336549815</v>
      </c>
      <c r="U244" s="7">
        <f t="shared" si="19"/>
        <v>64.55480569187611</v>
      </c>
      <c r="V244" s="7">
        <f t="shared" si="19"/>
        <v>67.26892107297517</v>
      </c>
      <c r="W244" s="7">
        <f t="shared" si="19"/>
        <v>65.89789168833903</v>
      </c>
      <c r="X244" s="7"/>
      <c r="Y244" s="7"/>
      <c r="Z244" s="7"/>
    </row>
    <row r="245" spans="1:26" ht="15">
      <c r="A245" s="12">
        <v>28915</v>
      </c>
      <c r="D245">
        <v>5849.15</v>
      </c>
      <c r="E245">
        <v>5774.31</v>
      </c>
      <c r="F245">
        <f t="shared" si="20"/>
        <v>5811.609530629187</v>
      </c>
      <c r="G245">
        <v>478440</v>
      </c>
      <c r="H245" s="5">
        <v>51.6857</v>
      </c>
      <c r="I245">
        <v>4349.5</v>
      </c>
      <c r="J245" s="6">
        <v>89480</v>
      </c>
      <c r="K245" s="6">
        <v>98480</v>
      </c>
      <c r="L245" s="6">
        <f t="shared" si="21"/>
        <v>93872.20248827658</v>
      </c>
      <c r="M245" s="6"/>
      <c r="N245" s="7"/>
      <c r="O245" s="7">
        <f t="shared" si="22"/>
        <v>43.54793798468081</v>
      </c>
      <c r="P245" s="7">
        <f t="shared" si="23"/>
        <v>43.472247840243924</v>
      </c>
      <c r="Q245" s="7">
        <f>F245/F$590*100</f>
        <v>43.51007645364022</v>
      </c>
      <c r="R245" s="7">
        <f>G245/G$590*100</f>
        <v>45.36193120998334</v>
      </c>
      <c r="S245" s="7">
        <f>H245/H$590*100</f>
        <v>51.44381119973882</v>
      </c>
      <c r="T245" s="7">
        <f t="shared" si="19"/>
        <v>44.64918133757635</v>
      </c>
      <c r="U245" s="7">
        <f t="shared" si="19"/>
        <v>64.86361099230886</v>
      </c>
      <c r="V245" s="7">
        <f t="shared" si="19"/>
        <v>67.37222332441696</v>
      </c>
      <c r="W245" s="7">
        <f t="shared" si="19"/>
        <v>66.10601852631831</v>
      </c>
      <c r="X245" s="7"/>
      <c r="Y245" s="7"/>
      <c r="Z245" s="7"/>
    </row>
    <row r="246" spans="1:26" ht="15">
      <c r="A246" s="12">
        <v>28946</v>
      </c>
      <c r="D246">
        <v>5824.6</v>
      </c>
      <c r="E246">
        <v>5724.67</v>
      </c>
      <c r="F246">
        <f t="shared" si="20"/>
        <v>5774.418834999761</v>
      </c>
      <c r="G246">
        <v>465532</v>
      </c>
      <c r="H246" s="5">
        <v>51.1266</v>
      </c>
      <c r="I246">
        <v>4309.7</v>
      </c>
      <c r="J246" s="6">
        <v>89418</v>
      </c>
      <c r="K246" s="6">
        <v>98103</v>
      </c>
      <c r="L246" s="6">
        <f t="shared" si="21"/>
        <v>93659.88497750784</v>
      </c>
      <c r="M246" s="6"/>
      <c r="N246" s="7"/>
      <c r="O246" s="7">
        <f t="shared" si="22"/>
        <v>43.36515896934971</v>
      </c>
      <c r="P246" s="7">
        <f t="shared" si="23"/>
        <v>43.09853004837101</v>
      </c>
      <c r="Q246" s="7">
        <f>F246/F$590*100</f>
        <v>43.23163895682078</v>
      </c>
      <c r="R246" s="7">
        <f>G246/G$590*100</f>
        <v>44.13809581148308</v>
      </c>
      <c r="S246" s="7">
        <f>H246/H$590*100</f>
        <v>50.887327784756074</v>
      </c>
      <c r="T246" s="7">
        <f t="shared" si="19"/>
        <v>44.240620027716474</v>
      </c>
      <c r="U246" s="7">
        <f t="shared" si="19"/>
        <v>64.81866749787967</v>
      </c>
      <c r="V246" s="7">
        <f t="shared" si="19"/>
        <v>67.11430975624774</v>
      </c>
      <c r="W246" s="7">
        <f t="shared" si="19"/>
        <v>65.95650179049768</v>
      </c>
      <c r="X246" s="7"/>
      <c r="Y246" s="7"/>
      <c r="Z246" s="7"/>
    </row>
    <row r="247" spans="1:26" ht="15">
      <c r="A247" s="12">
        <v>28976</v>
      </c>
      <c r="D247">
        <v>5817.72</v>
      </c>
      <c r="E247">
        <v>5724.77</v>
      </c>
      <c r="F247">
        <f t="shared" si="20"/>
        <v>5771.0578687446905</v>
      </c>
      <c r="G247">
        <v>475838</v>
      </c>
      <c r="H247" s="5">
        <v>51.5177</v>
      </c>
      <c r="I247">
        <v>4304.4</v>
      </c>
      <c r="J247" s="6">
        <v>89790</v>
      </c>
      <c r="K247" s="6">
        <v>98331</v>
      </c>
      <c r="L247" s="6">
        <f t="shared" si="21"/>
        <v>93963.50616063664</v>
      </c>
      <c r="M247" s="6"/>
      <c r="N247" s="7"/>
      <c r="O247" s="7">
        <f t="shared" si="22"/>
        <v>43.31393617401456</v>
      </c>
      <c r="P247" s="7">
        <f t="shared" si="23"/>
        <v>43.09928290451902</v>
      </c>
      <c r="Q247" s="7">
        <f>F247/F$590*100</f>
        <v>43.2064762376213</v>
      </c>
      <c r="R247" s="7">
        <f>G247/G$590*100</f>
        <v>45.11522996216046</v>
      </c>
      <c r="S247" s="7">
        <f>H247/H$590*100</f>
        <v>51.27659743884255</v>
      </c>
      <c r="T247" s="7">
        <f t="shared" si="19"/>
        <v>44.18621362213211</v>
      </c>
      <c r="U247" s="7">
        <f t="shared" si="19"/>
        <v>65.08832846445478</v>
      </c>
      <c r="V247" s="7">
        <f t="shared" si="19"/>
        <v>67.27028931471612</v>
      </c>
      <c r="W247" s="7">
        <f t="shared" si="19"/>
        <v>66.17031575272362</v>
      </c>
      <c r="X247" s="7"/>
      <c r="Y247" s="7"/>
      <c r="Z247" s="7"/>
    </row>
    <row r="248" spans="1:26" ht="15">
      <c r="A248" s="12">
        <v>29007</v>
      </c>
      <c r="D248">
        <v>5851.37</v>
      </c>
      <c r="E248">
        <v>5727.98</v>
      </c>
      <c r="F248">
        <f t="shared" si="20"/>
        <v>5789.346278518845</v>
      </c>
      <c r="G248">
        <v>470980</v>
      </c>
      <c r="H248" s="5">
        <v>51.5341</v>
      </c>
      <c r="I248">
        <v>4314.1</v>
      </c>
      <c r="J248" s="6">
        <v>90108</v>
      </c>
      <c r="K248" s="6">
        <v>98679</v>
      </c>
      <c r="L248" s="6">
        <f t="shared" si="21"/>
        <v>94296.16817241303</v>
      </c>
      <c r="M248" s="6"/>
      <c r="N248" s="7"/>
      <c r="O248" s="7">
        <f t="shared" si="22"/>
        <v>43.564466270384884</v>
      </c>
      <c r="P248" s="7">
        <f t="shared" si="23"/>
        <v>43.12344958687018</v>
      </c>
      <c r="Q248" s="7">
        <f>F248/F$590*100</f>
        <v>43.34339701719109</v>
      </c>
      <c r="R248" s="7">
        <f>G248/G$590*100</f>
        <v>44.65463247487241</v>
      </c>
      <c r="S248" s="7">
        <f>H248/H$590*100</f>
        <v>51.29292068693005</v>
      </c>
      <c r="T248" s="7">
        <f t="shared" si="19"/>
        <v>44.285787609711036</v>
      </c>
      <c r="U248" s="7">
        <f t="shared" si="19"/>
        <v>65.31884509717219</v>
      </c>
      <c r="V248" s="7">
        <f t="shared" si="19"/>
        <v>67.50836337764157</v>
      </c>
      <c r="W248" s="7">
        <f t="shared" si="19"/>
        <v>66.4045806419089</v>
      </c>
      <c r="X248" s="7"/>
      <c r="Y248" s="7"/>
      <c r="Z248" s="7"/>
    </row>
    <row r="249" spans="1:26" ht="15">
      <c r="A249" s="12">
        <v>29037</v>
      </c>
      <c r="D249">
        <v>5970.32</v>
      </c>
      <c r="E249">
        <v>5733.35</v>
      </c>
      <c r="F249">
        <f t="shared" si="20"/>
        <v>5850.635364812953</v>
      </c>
      <c r="G249">
        <v>470384</v>
      </c>
      <c r="H249" s="5">
        <v>51.4336</v>
      </c>
      <c r="I249">
        <v>4318.8</v>
      </c>
      <c r="J249" s="6">
        <v>90214</v>
      </c>
      <c r="K249" s="6">
        <v>99006</v>
      </c>
      <c r="L249" s="6">
        <f t="shared" si="21"/>
        <v>94507.81599423404</v>
      </c>
      <c r="M249" s="6"/>
      <c r="N249" s="7"/>
      <c r="O249" s="7">
        <f t="shared" si="22"/>
        <v>44.45006968682621</v>
      </c>
      <c r="P249" s="7">
        <f t="shared" si="23"/>
        <v>43.16387796201841</v>
      </c>
      <c r="Q249" s="7">
        <f>F249/F$590*100</f>
        <v>43.80225317681021</v>
      </c>
      <c r="R249" s="7">
        <f>G249/G$590*100</f>
        <v>44.59812442579384</v>
      </c>
      <c r="S249" s="7">
        <f>H249/H$590*100</f>
        <v>51.192891026393895</v>
      </c>
      <c r="T249" s="7">
        <f t="shared" si="19"/>
        <v>44.334034799568855</v>
      </c>
      <c r="U249" s="7">
        <f t="shared" si="19"/>
        <v>65.39568397474466</v>
      </c>
      <c r="V249" s="7">
        <f t="shared" si="19"/>
        <v>67.732070902287</v>
      </c>
      <c r="W249" s="7">
        <f t="shared" si="19"/>
        <v>66.5536257741151</v>
      </c>
      <c r="X249" s="7"/>
      <c r="Y249" s="7"/>
      <c r="Z249" s="7"/>
    </row>
    <row r="250" spans="1:26" ht="15">
      <c r="A250" s="12">
        <v>29068</v>
      </c>
      <c r="D250">
        <v>5837.15</v>
      </c>
      <c r="E250">
        <v>5733.79</v>
      </c>
      <c r="F250">
        <f t="shared" si="20"/>
        <v>5785.239173837154</v>
      </c>
      <c r="G250">
        <v>471201</v>
      </c>
      <c r="H250" s="5">
        <v>51.0882</v>
      </c>
      <c r="I250">
        <v>4325</v>
      </c>
      <c r="J250" s="6">
        <v>90296</v>
      </c>
      <c r="K250" s="6">
        <v>98776</v>
      </c>
      <c r="L250" s="6">
        <f t="shared" si="21"/>
        <v>94440.86878041731</v>
      </c>
      <c r="M250" s="6"/>
      <c r="N250" s="7"/>
      <c r="O250" s="7">
        <f t="shared" si="22"/>
        <v>43.45859589979391</v>
      </c>
      <c r="P250" s="7">
        <f t="shared" si="23"/>
        <v>43.16719052906966</v>
      </c>
      <c r="Q250" s="7">
        <f>F250/F$590*100</f>
        <v>43.31264814499628</v>
      </c>
      <c r="R250" s="7">
        <f>G250/G$590*100</f>
        <v>44.67558596286966</v>
      </c>
      <c r="S250" s="7">
        <f>H250/H$590*100</f>
        <v>50.84910749655121</v>
      </c>
      <c r="T250" s="7">
        <f t="shared" si="19"/>
        <v>44.39768002874301</v>
      </c>
      <c r="U250" s="7">
        <f t="shared" si="19"/>
        <v>65.4551253706026</v>
      </c>
      <c r="V250" s="7">
        <f t="shared" si="19"/>
        <v>67.57472310207767</v>
      </c>
      <c r="W250" s="7">
        <f t="shared" si="19"/>
        <v>66.50648068068442</v>
      </c>
      <c r="X250" s="7"/>
      <c r="Y250" s="7"/>
      <c r="Z250" s="7"/>
    </row>
    <row r="251" spans="1:26" ht="15">
      <c r="A251" s="12">
        <v>29099</v>
      </c>
      <c r="D251">
        <v>5813.98</v>
      </c>
      <c r="E251">
        <v>5734.6</v>
      </c>
      <c r="F251">
        <f t="shared" si="20"/>
        <v>5774.153592345808</v>
      </c>
      <c r="G251">
        <v>468541</v>
      </c>
      <c r="H251" s="5">
        <v>51.1533</v>
      </c>
      <c r="I251">
        <v>4331.6</v>
      </c>
      <c r="J251" s="6">
        <v>90323</v>
      </c>
      <c r="K251" s="6">
        <v>99340</v>
      </c>
      <c r="L251" s="6">
        <f t="shared" si="21"/>
        <v>94724.26732363782</v>
      </c>
      <c r="M251" s="6"/>
      <c r="N251" s="7"/>
      <c r="O251" s="7">
        <f t="shared" si="22"/>
        <v>43.286091224224805</v>
      </c>
      <c r="P251" s="7">
        <f t="shared" si="23"/>
        <v>43.173288663868554</v>
      </c>
      <c r="Q251" s="7">
        <f>F251/F$590*100</f>
        <v>43.22965315097965</v>
      </c>
      <c r="R251" s="7">
        <f>G251/G$590*100</f>
        <v>44.42338560959954</v>
      </c>
      <c r="S251" s="7">
        <f>H251/H$590*100</f>
        <v>50.913902828898514</v>
      </c>
      <c r="T251" s="7">
        <f t="shared" si="19"/>
        <v>44.465431401734854</v>
      </c>
      <c r="U251" s="7">
        <f t="shared" si="19"/>
        <v>65.47469753753144</v>
      </c>
      <c r="V251" s="7">
        <f t="shared" si="19"/>
        <v>67.9605672730258</v>
      </c>
      <c r="W251" s="7">
        <f t="shared" si="19"/>
        <v>66.70605359845852</v>
      </c>
      <c r="X251" s="7"/>
      <c r="Y251" s="7"/>
      <c r="Z251" s="7"/>
    </row>
    <row r="252" spans="1:26" ht="15">
      <c r="A252" s="12">
        <v>29129</v>
      </c>
      <c r="D252">
        <v>5915.97</v>
      </c>
      <c r="E252">
        <v>5748.42</v>
      </c>
      <c r="F252">
        <f t="shared" si="20"/>
        <v>5831.5932872071935</v>
      </c>
      <c r="G252">
        <v>467141</v>
      </c>
      <c r="H252" s="5">
        <v>51.4336</v>
      </c>
      <c r="I252">
        <v>4346.6</v>
      </c>
      <c r="J252" s="6">
        <v>90480</v>
      </c>
      <c r="K252" s="6">
        <v>99404</v>
      </c>
      <c r="L252" s="6">
        <f t="shared" si="21"/>
        <v>94837.09147796551</v>
      </c>
      <c r="M252" s="6"/>
      <c r="N252" s="7"/>
      <c r="O252" s="7">
        <f t="shared" si="22"/>
        <v>44.045424494025994</v>
      </c>
      <c r="P252" s="7">
        <f t="shared" si="23"/>
        <v>43.27733338352374</v>
      </c>
      <c r="Q252" s="7">
        <f>F252/F$590*100</f>
        <v>43.65968987346092</v>
      </c>
      <c r="R252" s="7">
        <f>G252/G$590*100</f>
        <v>44.290648581562635</v>
      </c>
      <c r="S252" s="7">
        <f>H252/H$590*100</f>
        <v>51.192891026393895</v>
      </c>
      <c r="T252" s="7">
        <f t="shared" si="19"/>
        <v>44.61941179489812</v>
      </c>
      <c r="U252" s="7">
        <f t="shared" si="19"/>
        <v>65.58850606374727</v>
      </c>
      <c r="V252" s="7">
        <f t="shared" si="19"/>
        <v>68.00435100873622</v>
      </c>
      <c r="W252" s="7">
        <f t="shared" si="19"/>
        <v>66.78550582647176</v>
      </c>
      <c r="X252" s="7"/>
      <c r="Y252" s="7"/>
      <c r="Z252" s="7"/>
    </row>
    <row r="253" spans="1:26" ht="15">
      <c r="A253" s="12">
        <v>29160</v>
      </c>
      <c r="D253">
        <v>5869.91</v>
      </c>
      <c r="E253">
        <v>5772.45</v>
      </c>
      <c r="F253">
        <f t="shared" si="20"/>
        <v>5820.97603323532</v>
      </c>
      <c r="G253">
        <v>467318</v>
      </c>
      <c r="H253" s="5">
        <v>51.3803</v>
      </c>
      <c r="I253">
        <v>4368.9</v>
      </c>
      <c r="J253" s="6">
        <v>90574</v>
      </c>
      <c r="K253" s="6">
        <v>99574</v>
      </c>
      <c r="L253" s="6">
        <f t="shared" si="21"/>
        <v>94967.44429540052</v>
      </c>
      <c r="M253" s="6"/>
      <c r="N253" s="7"/>
      <c r="O253" s="7">
        <f t="shared" si="22"/>
        <v>43.70249979153513</v>
      </c>
      <c r="P253" s="7">
        <f t="shared" si="23"/>
        <v>43.458244715890906</v>
      </c>
      <c r="Q253" s="7">
        <f>F253/F$590*100</f>
        <v>43.58020113120986</v>
      </c>
      <c r="R253" s="7">
        <f>G253/G$590*100</f>
        <v>44.30743033439302</v>
      </c>
      <c r="S253" s="7">
        <f>H253/H$590*100</f>
        <v>51.13984047010954</v>
      </c>
      <c r="T253" s="7">
        <f t="shared" si="19"/>
        <v>44.84832931273417</v>
      </c>
      <c r="U253" s="7">
        <f t="shared" si="19"/>
        <v>65.65664620046249</v>
      </c>
      <c r="V253" s="7">
        <f t="shared" si="19"/>
        <v>68.12065155671704</v>
      </c>
      <c r="W253" s="7">
        <f t="shared" si="19"/>
        <v>66.87730196564718</v>
      </c>
      <c r="X253" s="7"/>
      <c r="Y253" s="7"/>
      <c r="Z253" s="7"/>
    </row>
    <row r="254" spans="1:26" ht="15">
      <c r="A254" s="12">
        <v>29190</v>
      </c>
      <c r="D254">
        <v>5883.38</v>
      </c>
      <c r="E254">
        <v>5800.01</v>
      </c>
      <c r="F254">
        <f t="shared" si="20"/>
        <v>5841.546270791665</v>
      </c>
      <c r="G254">
        <v>465953</v>
      </c>
      <c r="H254" s="5">
        <v>51.4189</v>
      </c>
      <c r="I254">
        <v>4384.8</v>
      </c>
      <c r="J254" s="6">
        <v>90669</v>
      </c>
      <c r="K254" s="6">
        <v>99933</v>
      </c>
      <c r="L254" s="6">
        <f t="shared" si="21"/>
        <v>95188.36681548854</v>
      </c>
      <c r="M254" s="6"/>
      <c r="N254" s="7"/>
      <c r="O254" s="7">
        <f t="shared" si="22"/>
        <v>43.80278628182067</v>
      </c>
      <c r="P254" s="7">
        <f t="shared" si="23"/>
        <v>43.66573187028288</v>
      </c>
      <c r="Q254" s="7">
        <f>F254/F$590*100</f>
        <v>43.73420538838321</v>
      </c>
      <c r="R254" s="7">
        <f>G254/G$590*100</f>
        <v>44.17801173205704</v>
      </c>
      <c r="S254" s="7">
        <f>H254/H$590*100</f>
        <v>51.178259822315475</v>
      </c>
      <c r="T254" s="7">
        <f t="shared" si="19"/>
        <v>45.01154852948725</v>
      </c>
      <c r="U254" s="7">
        <f t="shared" si="19"/>
        <v>65.72551123224913</v>
      </c>
      <c r="V254" s="7">
        <f t="shared" si="19"/>
        <v>68.36625094921772</v>
      </c>
      <c r="W254" s="7">
        <f t="shared" si="19"/>
        <v>67.03287846027179</v>
      </c>
      <c r="X254" s="7"/>
      <c r="Y254" s="7"/>
      <c r="Z254" s="7"/>
    </row>
    <row r="255" spans="1:26" ht="15">
      <c r="A255" s="12">
        <v>29221</v>
      </c>
      <c r="D255">
        <v>6024.33</v>
      </c>
      <c r="E255">
        <v>5800.89</v>
      </c>
      <c r="F255">
        <f t="shared" si="20"/>
        <v>5911.554419414576</v>
      </c>
      <c r="G255">
        <v>469898</v>
      </c>
      <c r="H255" s="5">
        <v>51.6445</v>
      </c>
      <c r="I255">
        <v>4373</v>
      </c>
      <c r="J255" s="6">
        <v>90800</v>
      </c>
      <c r="K255" s="6">
        <v>99879</v>
      </c>
      <c r="L255" s="6">
        <f t="shared" si="21"/>
        <v>95231.36668136188</v>
      </c>
      <c r="M255" s="6"/>
      <c r="N255" s="7"/>
      <c r="O255" s="7">
        <f t="shared" si="22"/>
        <v>44.85218352055463</v>
      </c>
      <c r="P255" s="7">
        <f t="shared" si="23"/>
        <v>43.67235700438539</v>
      </c>
      <c r="Q255" s="7">
        <f>F255/F$590*100</f>
        <v>44.2583390010953</v>
      </c>
      <c r="R255" s="7">
        <f>G255/G$590*100</f>
        <v>44.552045714632456</v>
      </c>
      <c r="S255" s="7">
        <f>H255/H$590*100</f>
        <v>51.40280401551903</v>
      </c>
      <c r="T255" s="7">
        <f t="shared" si="19"/>
        <v>44.89041728686548</v>
      </c>
      <c r="U255" s="7">
        <f t="shared" si="19"/>
        <v>65.82047248660756</v>
      </c>
      <c r="V255" s="7">
        <f t="shared" si="19"/>
        <v>68.32930842221204</v>
      </c>
      <c r="W255" s="7">
        <f t="shared" si="19"/>
        <v>67.06315952170111</v>
      </c>
      <c r="X255" s="7"/>
      <c r="Y255" s="7"/>
      <c r="Z255" s="7"/>
    </row>
    <row r="256" spans="1:26" ht="15">
      <c r="A256" s="12">
        <v>29252</v>
      </c>
      <c r="D256">
        <v>5848.99</v>
      </c>
      <c r="E256">
        <v>5781.23</v>
      </c>
      <c r="F256">
        <f t="shared" si="20"/>
        <v>5815.011303316615</v>
      </c>
      <c r="G256">
        <v>465478</v>
      </c>
      <c r="H256" s="5">
        <v>51.6914</v>
      </c>
      <c r="I256">
        <v>4354.3</v>
      </c>
      <c r="J256" s="6">
        <v>90879</v>
      </c>
      <c r="K256" s="6">
        <v>99995</v>
      </c>
      <c r="L256" s="6">
        <f t="shared" si="21"/>
        <v>95328.0945209753</v>
      </c>
      <c r="M256" s="6"/>
      <c r="N256" s="7"/>
      <c r="O256" s="7">
        <f t="shared" si="22"/>
        <v>43.546746756882314</v>
      </c>
      <c r="P256" s="7">
        <f t="shared" si="23"/>
        <v>43.52434548568632</v>
      </c>
      <c r="Q256" s="7">
        <f>F256/F$590*100</f>
        <v>43.53554468045894</v>
      </c>
      <c r="R256" s="7">
        <f>G256/G$590*100</f>
        <v>44.13297595468737</v>
      </c>
      <c r="S256" s="7">
        <f>H256/H$590*100</f>
        <v>51.44948452376924</v>
      </c>
      <c r="T256" s="7">
        <f t="shared" si="19"/>
        <v>44.6984550633886</v>
      </c>
      <c r="U256" s="7">
        <f t="shared" si="19"/>
        <v>65.8777391972512</v>
      </c>
      <c r="V256" s="7">
        <f t="shared" si="19"/>
        <v>68.40866644318719</v>
      </c>
      <c r="W256" s="7">
        <f t="shared" si="19"/>
        <v>67.13127651680723</v>
      </c>
      <c r="X256" s="7"/>
      <c r="Y256" s="7"/>
      <c r="Z256" s="7"/>
    </row>
    <row r="257" spans="1:26" ht="15">
      <c r="A257" s="12">
        <v>29281</v>
      </c>
      <c r="D257">
        <v>5853.72</v>
      </c>
      <c r="E257">
        <v>5740.24</v>
      </c>
      <c r="F257">
        <f t="shared" si="20"/>
        <v>5796.702311901138</v>
      </c>
      <c r="G257">
        <v>454879</v>
      </c>
      <c r="H257" s="5">
        <v>51.5261</v>
      </c>
      <c r="I257">
        <v>4330.6</v>
      </c>
      <c r="J257" s="6">
        <v>90991</v>
      </c>
      <c r="K257" s="6">
        <v>99713</v>
      </c>
      <c r="L257" s="6">
        <f t="shared" si="21"/>
        <v>95252.22088224505</v>
      </c>
      <c r="M257" s="6"/>
      <c r="N257" s="7"/>
      <c r="O257" s="7">
        <f t="shared" si="22"/>
        <v>43.58196242867523</v>
      </c>
      <c r="P257" s="7">
        <f t="shared" si="23"/>
        <v>43.2157497506164</v>
      </c>
      <c r="Q257" s="7">
        <f>F257/F$590*100</f>
        <v>43.39846981125481</v>
      </c>
      <c r="R257" s="7">
        <f>G257/G$590*100</f>
        <v>43.12806184028512</v>
      </c>
      <c r="S257" s="7">
        <f>H257/H$590*100</f>
        <v>51.28495812688737</v>
      </c>
      <c r="T257" s="7">
        <f t="shared" si="19"/>
        <v>44.45516604219063</v>
      </c>
      <c r="U257" s="7">
        <f t="shared" si="19"/>
        <v>65.9589274452523</v>
      </c>
      <c r="V257" s="7">
        <f t="shared" si="19"/>
        <v>68.21574435771312</v>
      </c>
      <c r="W257" s="7">
        <f t="shared" si="19"/>
        <v>67.07784531955599</v>
      </c>
      <c r="X257" s="7"/>
      <c r="Y257" s="7"/>
      <c r="Z257" s="7"/>
    </row>
    <row r="258" spans="1:26" ht="15">
      <c r="A258" s="12">
        <v>29312</v>
      </c>
      <c r="D258">
        <v>5947.44</v>
      </c>
      <c r="E258">
        <v>5688</v>
      </c>
      <c r="F258">
        <f t="shared" si="20"/>
        <v>5816.273611170644</v>
      </c>
      <c r="G258">
        <v>445141</v>
      </c>
      <c r="H258" s="5">
        <v>50.4917</v>
      </c>
      <c r="I258">
        <v>4309.5</v>
      </c>
      <c r="J258" s="6">
        <v>90846</v>
      </c>
      <c r="K258" s="6">
        <v>99233</v>
      </c>
      <c r="L258" s="6">
        <f t="shared" si="21"/>
        <v>94946.93843405378</v>
      </c>
      <c r="M258" s="6"/>
      <c r="N258" s="7"/>
      <c r="O258" s="7">
        <f t="shared" si="22"/>
        <v>44.27972411164187</v>
      </c>
      <c r="P258" s="7">
        <f t="shared" si="23"/>
        <v>42.822457698895185</v>
      </c>
      <c r="Q258" s="7">
        <f>F258/F$590*100</f>
        <v>43.54499526569653</v>
      </c>
      <c r="R258" s="7">
        <f>G258/G$590*100</f>
        <v>42.204780998125564</v>
      </c>
      <c r="S258" s="7">
        <f>H258/H$590*100</f>
        <v>50.25539911336894</v>
      </c>
      <c r="T258" s="7">
        <f t="shared" si="19"/>
        <v>44.23856695580763</v>
      </c>
      <c r="U258" s="7">
        <f t="shared" si="19"/>
        <v>65.85381765989374</v>
      </c>
      <c r="V258" s="7">
        <f t="shared" si="19"/>
        <v>67.88736633988493</v>
      </c>
      <c r="W258" s="7">
        <f t="shared" si="19"/>
        <v>66.86286147299701</v>
      </c>
      <c r="X258" s="7"/>
      <c r="Y258" s="7"/>
      <c r="Z258" s="7"/>
    </row>
    <row r="259" spans="1:26" ht="15">
      <c r="A259" s="12">
        <v>29342</v>
      </c>
      <c r="D259">
        <v>5703.89</v>
      </c>
      <c r="E259">
        <v>5652.92</v>
      </c>
      <c r="F259">
        <f t="shared" si="20"/>
        <v>5678.347810657604</v>
      </c>
      <c r="G259">
        <v>439442</v>
      </c>
      <c r="H259" s="5">
        <v>49.2335</v>
      </c>
      <c r="I259">
        <v>4289.8</v>
      </c>
      <c r="J259" s="6">
        <v>90415</v>
      </c>
      <c r="K259" s="6">
        <v>98945</v>
      </c>
      <c r="L259" s="6">
        <f t="shared" si="21"/>
        <v>94583.88961657265</v>
      </c>
      <c r="M259" s="6"/>
      <c r="N259" s="7"/>
      <c r="O259" s="7">
        <f t="shared" si="22"/>
        <v>42.466452047124974</v>
      </c>
      <c r="P259" s="7">
        <f t="shared" si="23"/>
        <v>42.558355762172745</v>
      </c>
      <c r="Q259" s="7">
        <f>F259/F$590*100</f>
        <v>42.51237906985204</v>
      </c>
      <c r="R259" s="7">
        <f>G259/G$590*100</f>
        <v>41.66444648185248</v>
      </c>
      <c r="S259" s="7">
        <f>H259/H$590*100</f>
        <v>49.00308748265655</v>
      </c>
      <c r="T259" s="7">
        <f>I259/I$590*100</f>
        <v>44.03633937278653</v>
      </c>
      <c r="U259" s="7">
        <f>J259/J$590*100</f>
        <v>65.54138788410377</v>
      </c>
      <c r="V259" s="7">
        <f>K259/K$590*100</f>
        <v>67.69033952918801</v>
      </c>
      <c r="W259" s="7">
        <f>L259/L$590*100</f>
        <v>66.60719780240866</v>
      </c>
      <c r="X259" s="7"/>
      <c r="Y259" s="7"/>
      <c r="Z259" s="7"/>
    </row>
    <row r="260" spans="1:26" ht="15">
      <c r="A260" s="12">
        <v>29373</v>
      </c>
      <c r="D260">
        <v>5712.31</v>
      </c>
      <c r="E260">
        <v>5650.52</v>
      </c>
      <c r="F260">
        <f aca="true" t="shared" si="24" ref="F260:F323">SQRT(D260*E260)</f>
        <v>5681.330997328003</v>
      </c>
      <c r="G260">
        <v>438177</v>
      </c>
      <c r="H260" s="5">
        <v>48.6344</v>
      </c>
      <c r="I260">
        <v>4288.9</v>
      </c>
      <c r="J260" s="6">
        <v>90095</v>
      </c>
      <c r="K260" s="6">
        <v>98682</v>
      </c>
      <c r="L260" s="6">
        <f aca="true" t="shared" si="25" ref="L260:L323">SQRT(J260*K260)</f>
        <v>94290.79907392873</v>
      </c>
      <c r="M260" s="6"/>
      <c r="N260" s="7"/>
      <c r="O260" s="7">
        <f aca="true" t="shared" si="26" ref="O260:O323">D260/D$590*100</f>
        <v>42.52914041002061</v>
      </c>
      <c r="P260" s="7">
        <f aca="true" t="shared" si="27" ref="P260:P323">E260/E$590*100</f>
        <v>42.54028721462047</v>
      </c>
      <c r="Q260" s="7">
        <f aca="true" t="shared" si="28" ref="Q260:T323">F260/F$590*100</f>
        <v>42.53471344717393</v>
      </c>
      <c r="R260" s="7">
        <f t="shared" si="28"/>
        <v>41.54450909580484</v>
      </c>
      <c r="S260" s="7">
        <f t="shared" si="28"/>
        <v>48.4067912674604</v>
      </c>
      <c r="T260" s="7">
        <f t="shared" si="28"/>
        <v>44.02710054919673</v>
      </c>
      <c r="U260" s="7">
        <f aca="true" t="shared" si="29" ref="U260:W323">J260/J$590*100</f>
        <v>65.30942146124349</v>
      </c>
      <c r="V260" s="7">
        <f t="shared" si="29"/>
        <v>67.51041574025298</v>
      </c>
      <c r="W260" s="7">
        <f t="shared" si="29"/>
        <v>66.40079965334716</v>
      </c>
      <c r="X260" s="7"/>
      <c r="Y260" s="7"/>
      <c r="Z260" s="7"/>
    </row>
    <row r="261" spans="1:26" ht="15">
      <c r="A261" s="12">
        <v>29403</v>
      </c>
      <c r="D261">
        <v>5791.72</v>
      </c>
      <c r="E261">
        <v>5659.99</v>
      </c>
      <c r="F261">
        <f t="shared" si="24"/>
        <v>5725.4761621021535</v>
      </c>
      <c r="G261">
        <v>443706</v>
      </c>
      <c r="H261" s="5">
        <v>48.298</v>
      </c>
      <c r="I261">
        <v>4272</v>
      </c>
      <c r="J261" s="6">
        <v>89832</v>
      </c>
      <c r="K261" s="6">
        <v>98796</v>
      </c>
      <c r="L261" s="6">
        <f t="shared" si="25"/>
        <v>94207.44276329763</v>
      </c>
      <c r="M261" s="6"/>
      <c r="N261" s="7"/>
      <c r="O261" s="7">
        <f t="shared" si="26"/>
        <v>43.12036165675962</v>
      </c>
      <c r="P261" s="7">
        <f t="shared" si="27"/>
        <v>42.61158269183716</v>
      </c>
      <c r="Q261" s="7">
        <f t="shared" si="28"/>
        <v>42.865217326393406</v>
      </c>
      <c r="R261" s="7">
        <f t="shared" si="28"/>
        <v>42.06872554438774</v>
      </c>
      <c r="S261" s="7">
        <f t="shared" si="28"/>
        <v>48.07196561766573</v>
      </c>
      <c r="T261" s="7">
        <f t="shared" si="28"/>
        <v>43.85361597289945</v>
      </c>
      <c r="U261" s="7">
        <f t="shared" si="29"/>
        <v>65.11877405745518</v>
      </c>
      <c r="V261" s="7">
        <f t="shared" si="29"/>
        <v>67.58840551948718</v>
      </c>
      <c r="W261" s="7">
        <f t="shared" si="29"/>
        <v>66.34209906181098</v>
      </c>
      <c r="X261" s="7"/>
      <c r="Y261" s="7"/>
      <c r="Z261" s="7"/>
    </row>
    <row r="262" spans="1:26" ht="15">
      <c r="A262" s="12">
        <v>29434</v>
      </c>
      <c r="D262">
        <v>5746.67</v>
      </c>
      <c r="E262">
        <v>5691.1</v>
      </c>
      <c r="F262">
        <f t="shared" si="24"/>
        <v>5718.81750338302</v>
      </c>
      <c r="G262">
        <v>446904</v>
      </c>
      <c r="H262" s="5">
        <v>48.454</v>
      </c>
      <c r="I262">
        <v>4289.4</v>
      </c>
      <c r="J262" s="6">
        <v>90092</v>
      </c>
      <c r="K262" s="6">
        <v>98824</v>
      </c>
      <c r="L262" s="6">
        <f t="shared" si="25"/>
        <v>94357.04429453055</v>
      </c>
      <c r="M262" s="6"/>
      <c r="N262" s="7"/>
      <c r="O262" s="7">
        <f t="shared" si="26"/>
        <v>42.78495657974675</v>
      </c>
      <c r="P262" s="7">
        <f t="shared" si="27"/>
        <v>42.84579623948354</v>
      </c>
      <c r="Q262" s="7">
        <f t="shared" si="28"/>
        <v>42.81536560314509</v>
      </c>
      <c r="R262" s="7">
        <f t="shared" si="28"/>
        <v>42.371934841289175</v>
      </c>
      <c r="S262" s="7">
        <f t="shared" si="28"/>
        <v>48.22723553849798</v>
      </c>
      <c r="T262" s="7">
        <f t="shared" si="28"/>
        <v>44.03223322896884</v>
      </c>
      <c r="U262" s="7">
        <f t="shared" si="29"/>
        <v>65.30724677602917</v>
      </c>
      <c r="V262" s="7">
        <f t="shared" si="29"/>
        <v>67.6075609038605</v>
      </c>
      <c r="W262" s="7">
        <f t="shared" si="29"/>
        <v>66.44745039408087</v>
      </c>
      <c r="X262" s="7"/>
      <c r="Y262" s="7"/>
      <c r="Z262" s="7"/>
    </row>
    <row r="263" spans="1:26" ht="15">
      <c r="A263" s="12">
        <v>29465</v>
      </c>
      <c r="D263">
        <v>5791.28</v>
      </c>
      <c r="E263">
        <v>5731.52</v>
      </c>
      <c r="F263">
        <f t="shared" si="24"/>
        <v>5761.322517061512</v>
      </c>
      <c r="G263">
        <v>456317</v>
      </c>
      <c r="H263" s="5">
        <v>49.2387</v>
      </c>
      <c r="I263">
        <v>4313.2</v>
      </c>
      <c r="J263" s="6">
        <v>90205</v>
      </c>
      <c r="K263" s="6">
        <v>99077</v>
      </c>
      <c r="L263" s="6">
        <f t="shared" si="25"/>
        <v>94536.98104445689</v>
      </c>
      <c r="M263" s="6"/>
      <c r="N263" s="7"/>
      <c r="O263" s="7">
        <f t="shared" si="26"/>
        <v>43.11708578031377</v>
      </c>
      <c r="P263" s="7">
        <f t="shared" si="27"/>
        <v>43.1501006945098</v>
      </c>
      <c r="Q263" s="7">
        <f t="shared" si="28"/>
        <v>43.133590078665556</v>
      </c>
      <c r="R263" s="7">
        <f t="shared" si="28"/>
        <v>43.2644017305116</v>
      </c>
      <c r="S263" s="7">
        <f t="shared" si="28"/>
        <v>49.008263146684286</v>
      </c>
      <c r="T263" s="7">
        <f t="shared" si="28"/>
        <v>44.27654878612123</v>
      </c>
      <c r="U263" s="7">
        <f t="shared" si="29"/>
        <v>65.38915991910171</v>
      </c>
      <c r="V263" s="7">
        <f t="shared" si="29"/>
        <v>67.78064348409077</v>
      </c>
      <c r="W263" s="7">
        <f t="shared" si="29"/>
        <v>66.5741641795136</v>
      </c>
      <c r="X263" s="7"/>
      <c r="Y263" s="7"/>
      <c r="Z263" s="7"/>
    </row>
    <row r="264" spans="1:26" ht="15">
      <c r="A264" s="12">
        <v>29495</v>
      </c>
      <c r="D264">
        <v>5859.16</v>
      </c>
      <c r="E264">
        <v>5806.43</v>
      </c>
      <c r="F264">
        <f t="shared" si="24"/>
        <v>5832.735413063068</v>
      </c>
      <c r="G264">
        <v>465847</v>
      </c>
      <c r="H264" s="5">
        <v>49.8653</v>
      </c>
      <c r="I264">
        <v>4381.8</v>
      </c>
      <c r="J264" s="6">
        <v>90485</v>
      </c>
      <c r="K264" s="6">
        <v>99317</v>
      </c>
      <c r="L264" s="6">
        <f t="shared" si="25"/>
        <v>94798.20011477011</v>
      </c>
      <c r="M264" s="6"/>
      <c r="N264" s="7"/>
      <c r="O264" s="7">
        <f t="shared" si="26"/>
        <v>43.62246417382396</v>
      </c>
      <c r="P264" s="7">
        <f t="shared" si="27"/>
        <v>43.71406523498523</v>
      </c>
      <c r="Q264" s="7">
        <f t="shared" si="28"/>
        <v>43.668240685941846</v>
      </c>
      <c r="R264" s="7">
        <f t="shared" si="28"/>
        <v>44.16796164279138</v>
      </c>
      <c r="S264" s="7">
        <f t="shared" si="28"/>
        <v>49.631930662027145</v>
      </c>
      <c r="T264" s="7">
        <f t="shared" si="28"/>
        <v>44.980752450854595</v>
      </c>
      <c r="U264" s="7">
        <f t="shared" si="29"/>
        <v>65.59213053910446</v>
      </c>
      <c r="V264" s="7">
        <f t="shared" si="29"/>
        <v>67.94483249300485</v>
      </c>
      <c r="W264" s="7">
        <f t="shared" si="29"/>
        <v>66.75811802574097</v>
      </c>
      <c r="X264" s="7"/>
      <c r="Y264" s="7"/>
      <c r="Z264" s="7"/>
    </row>
    <row r="265" spans="1:26" ht="15">
      <c r="A265" s="12">
        <v>29526</v>
      </c>
      <c r="D265">
        <v>5849.06</v>
      </c>
      <c r="E265">
        <v>5845.15</v>
      </c>
      <c r="F265">
        <f t="shared" si="24"/>
        <v>5847.104673169449</v>
      </c>
      <c r="G265">
        <v>466157</v>
      </c>
      <c r="H265" s="5">
        <v>50.7344</v>
      </c>
      <c r="I265">
        <v>4410.2</v>
      </c>
      <c r="J265" s="6">
        <v>90741</v>
      </c>
      <c r="K265" s="6">
        <v>99545</v>
      </c>
      <c r="L265" s="6">
        <f t="shared" si="25"/>
        <v>95041.11134135585</v>
      </c>
      <c r="M265" s="6"/>
      <c r="N265" s="7"/>
      <c r="O265" s="7">
        <f t="shared" si="26"/>
        <v>43.54726791904416</v>
      </c>
      <c r="P265" s="7">
        <f t="shared" si="27"/>
        <v>44.00557113549528</v>
      </c>
      <c r="Q265" s="7">
        <f t="shared" si="28"/>
        <v>43.77581976580187</v>
      </c>
      <c r="R265" s="7">
        <f t="shared" si="28"/>
        <v>44.19735341328527</v>
      </c>
      <c r="S265" s="7">
        <f t="shared" si="28"/>
        <v>50.49696327866372</v>
      </c>
      <c r="T265" s="7">
        <f t="shared" si="28"/>
        <v>45.27228866191038</v>
      </c>
      <c r="U265" s="7">
        <f t="shared" si="29"/>
        <v>65.7777036773927</v>
      </c>
      <c r="V265" s="7">
        <f t="shared" si="29"/>
        <v>68.10081205147326</v>
      </c>
      <c r="W265" s="7">
        <f t="shared" si="29"/>
        <v>66.92917925174058</v>
      </c>
      <c r="X265" s="7"/>
      <c r="Y265" s="7"/>
      <c r="Z265" s="7"/>
    </row>
    <row r="266" spans="1:26" ht="15">
      <c r="A266" s="12">
        <v>29556</v>
      </c>
      <c r="D266">
        <v>5942.2</v>
      </c>
      <c r="E266">
        <v>5868.26</v>
      </c>
      <c r="F266">
        <f t="shared" si="24"/>
        <v>5905.114272560692</v>
      </c>
      <c r="G266">
        <v>467308</v>
      </c>
      <c r="H266" s="5">
        <v>51.0241</v>
      </c>
      <c r="I266">
        <v>4429</v>
      </c>
      <c r="J266" s="6">
        <v>90936</v>
      </c>
      <c r="K266" s="6">
        <v>99634</v>
      </c>
      <c r="L266" s="6">
        <f t="shared" si="25"/>
        <v>95185.69968225269</v>
      </c>
      <c r="M266" s="6"/>
      <c r="N266" s="7"/>
      <c r="O266" s="7">
        <f t="shared" si="26"/>
        <v>44.240711401241256</v>
      </c>
      <c r="P266" s="7">
        <f t="shared" si="27"/>
        <v>44.17955619130075</v>
      </c>
      <c r="Q266" s="7">
        <f t="shared" si="28"/>
        <v>44.21012322188503</v>
      </c>
      <c r="R266" s="7">
        <f t="shared" si="28"/>
        <v>44.30648221276418</v>
      </c>
      <c r="S266" s="7">
        <f t="shared" si="28"/>
        <v>50.78530748420924</v>
      </c>
      <c r="T266" s="7">
        <f t="shared" si="28"/>
        <v>45.46527742134168</v>
      </c>
      <c r="U266" s="7">
        <f t="shared" si="29"/>
        <v>65.9190582163232</v>
      </c>
      <c r="V266" s="7">
        <f t="shared" si="29"/>
        <v>68.16169880894557</v>
      </c>
      <c r="W266" s="7">
        <f t="shared" si="29"/>
        <v>67.03100023056771</v>
      </c>
      <c r="X266" s="7"/>
      <c r="Y266" s="7"/>
      <c r="Z266" s="7"/>
    </row>
    <row r="267" spans="1:26" ht="15">
      <c r="A267" s="12">
        <v>29587</v>
      </c>
      <c r="D267">
        <v>5946.98</v>
      </c>
      <c r="E267">
        <v>5897.44</v>
      </c>
      <c r="F267">
        <f t="shared" si="24"/>
        <v>5922.158198765041</v>
      </c>
      <c r="G267">
        <v>470153</v>
      </c>
      <c r="H267" s="5">
        <v>50.7251</v>
      </c>
      <c r="I267">
        <v>4414.3</v>
      </c>
      <c r="J267" s="6">
        <v>91031</v>
      </c>
      <c r="K267" s="6">
        <v>99955</v>
      </c>
      <c r="L267" s="6">
        <f t="shared" si="25"/>
        <v>95388.69746987848</v>
      </c>
      <c r="M267" s="6"/>
      <c r="N267" s="7"/>
      <c r="O267" s="7">
        <f t="shared" si="26"/>
        <v>44.276299331721205</v>
      </c>
      <c r="P267" s="7">
        <f t="shared" si="27"/>
        <v>44.399239615290504</v>
      </c>
      <c r="Q267" s="7">
        <f t="shared" si="28"/>
        <v>44.337726862204114</v>
      </c>
      <c r="R267" s="7">
        <f t="shared" si="28"/>
        <v>44.57622281616775</v>
      </c>
      <c r="S267" s="7">
        <f t="shared" si="28"/>
        <v>50.487706802614106</v>
      </c>
      <c r="T267" s="7">
        <f t="shared" si="28"/>
        <v>45.31437663604168</v>
      </c>
      <c r="U267" s="7">
        <f t="shared" si="29"/>
        <v>65.98792324810984</v>
      </c>
      <c r="V267" s="7">
        <f t="shared" si="29"/>
        <v>68.38130160836816</v>
      </c>
      <c r="W267" s="7">
        <f t="shared" si="29"/>
        <v>67.17395389687024</v>
      </c>
      <c r="X267" s="7"/>
      <c r="Y267" s="7"/>
      <c r="Z267" s="7"/>
    </row>
    <row r="268" spans="1:26" ht="15">
      <c r="A268" s="12">
        <v>29618</v>
      </c>
      <c r="D268">
        <v>6013.41</v>
      </c>
      <c r="E268">
        <v>5879.91</v>
      </c>
      <c r="F268">
        <f t="shared" si="24"/>
        <v>5946.28536088708</v>
      </c>
      <c r="G268">
        <v>468215</v>
      </c>
      <c r="H268" s="5">
        <v>50.4762</v>
      </c>
      <c r="I268">
        <v>4397.9</v>
      </c>
      <c r="J268" s="6">
        <v>91098</v>
      </c>
      <c r="K268" s="6">
        <v>100191</v>
      </c>
      <c r="L268" s="6">
        <f t="shared" si="25"/>
        <v>95536.37902914261</v>
      </c>
      <c r="M268" s="6"/>
      <c r="N268" s="7"/>
      <c r="O268" s="7">
        <f t="shared" si="26"/>
        <v>44.77088222330756</v>
      </c>
      <c r="P268" s="7">
        <f t="shared" si="27"/>
        <v>44.26726393254409</v>
      </c>
      <c r="Q268" s="7">
        <f t="shared" si="28"/>
        <v>44.51836092975574</v>
      </c>
      <c r="R268" s="7">
        <f t="shared" si="28"/>
        <v>44.39247684449952</v>
      </c>
      <c r="S268" s="7">
        <f t="shared" si="28"/>
        <v>50.23997165328624</v>
      </c>
      <c r="T268" s="7">
        <f t="shared" si="28"/>
        <v>45.1460247395165</v>
      </c>
      <c r="U268" s="7">
        <f t="shared" si="29"/>
        <v>66.03649121789621</v>
      </c>
      <c r="V268" s="7">
        <f t="shared" si="29"/>
        <v>68.54275413380036</v>
      </c>
      <c r="W268" s="7">
        <f t="shared" si="29"/>
        <v>67.27795316005925</v>
      </c>
      <c r="X268" s="7"/>
      <c r="Y268" s="7"/>
      <c r="Z268" s="7"/>
    </row>
    <row r="269" spans="1:26" ht="15">
      <c r="A269" s="12">
        <v>29646</v>
      </c>
      <c r="D269">
        <v>6055.73</v>
      </c>
      <c r="E269">
        <v>5893.86</v>
      </c>
      <c r="F269">
        <f t="shared" si="24"/>
        <v>5974.246799204063</v>
      </c>
      <c r="G269">
        <v>463378</v>
      </c>
      <c r="H269" s="5">
        <v>50.7497</v>
      </c>
      <c r="I269">
        <v>4410.1</v>
      </c>
      <c r="J269" s="6">
        <v>91202</v>
      </c>
      <c r="K269" s="6">
        <v>100571</v>
      </c>
      <c r="L269" s="6">
        <f t="shared" si="25"/>
        <v>95772.00186902225</v>
      </c>
      <c r="M269" s="6"/>
      <c r="N269" s="7"/>
      <c r="O269" s="7">
        <f t="shared" si="26"/>
        <v>45.08596197600866</v>
      </c>
      <c r="P269" s="7">
        <f t="shared" si="27"/>
        <v>44.372287365191696</v>
      </c>
      <c r="Q269" s="7">
        <f t="shared" si="28"/>
        <v>44.727701270415885</v>
      </c>
      <c r="R269" s="7">
        <f t="shared" si="28"/>
        <v>43.93387041263202</v>
      </c>
      <c r="S269" s="7">
        <f t="shared" si="28"/>
        <v>50.512191674745345</v>
      </c>
      <c r="T269" s="7">
        <f t="shared" si="28"/>
        <v>45.271262125955964</v>
      </c>
      <c r="U269" s="7">
        <f t="shared" si="29"/>
        <v>66.1118803053258</v>
      </c>
      <c r="V269" s="7">
        <f t="shared" si="29"/>
        <v>68.80272006458101</v>
      </c>
      <c r="W269" s="7">
        <f t="shared" si="29"/>
        <v>67.4438818099197</v>
      </c>
      <c r="X269" s="7"/>
      <c r="Y269" s="7"/>
      <c r="Z269" s="7"/>
    </row>
    <row r="270" spans="1:26" ht="15">
      <c r="A270" s="12">
        <v>29677</v>
      </c>
      <c r="D270">
        <v>5917.71</v>
      </c>
      <c r="E270">
        <v>5870.68</v>
      </c>
      <c r="F270">
        <f t="shared" si="24"/>
        <v>5894.14809304958</v>
      </c>
      <c r="G270">
        <v>463637</v>
      </c>
      <c r="H270" s="5">
        <v>50.5324</v>
      </c>
      <c r="I270">
        <v>4404.3</v>
      </c>
      <c r="J270" s="6">
        <v>91276</v>
      </c>
      <c r="K270" s="6">
        <v>101056</v>
      </c>
      <c r="L270" s="6">
        <f t="shared" si="25"/>
        <v>96041.59232332626</v>
      </c>
      <c r="M270" s="6"/>
      <c r="N270" s="7"/>
      <c r="O270" s="7">
        <f t="shared" si="26"/>
        <v>44.05837909633459</v>
      </c>
      <c r="P270" s="7">
        <f t="shared" si="27"/>
        <v>44.197775310082626</v>
      </c>
      <c r="Q270" s="7">
        <f t="shared" si="28"/>
        <v>44.12802216082472</v>
      </c>
      <c r="R270" s="7">
        <f t="shared" si="28"/>
        <v>43.95842676281884</v>
      </c>
      <c r="S270" s="7">
        <f t="shared" si="28"/>
        <v>50.295908637586074</v>
      </c>
      <c r="T270" s="7">
        <f t="shared" si="28"/>
        <v>45.2117230405995</v>
      </c>
      <c r="U270" s="7">
        <f t="shared" si="29"/>
        <v>66.16552254061224</v>
      </c>
      <c r="V270" s="7">
        <f t="shared" si="29"/>
        <v>69.13451868676158</v>
      </c>
      <c r="W270" s="7">
        <f t="shared" si="29"/>
        <v>67.63373089297457</v>
      </c>
      <c r="X270" s="7"/>
      <c r="Y270" s="7"/>
      <c r="Z270" s="7"/>
    </row>
    <row r="271" spans="1:26" ht="15">
      <c r="A271" s="12">
        <v>29707</v>
      </c>
      <c r="D271">
        <v>5966.18</v>
      </c>
      <c r="E271">
        <v>5882.23</v>
      </c>
      <c r="F271">
        <f t="shared" si="24"/>
        <v>5924.056294583974</v>
      </c>
      <c r="G271">
        <v>460358</v>
      </c>
      <c r="H271" s="5">
        <v>50.8498</v>
      </c>
      <c r="I271">
        <v>4419.1</v>
      </c>
      <c r="J271" s="6">
        <v>91286</v>
      </c>
      <c r="K271" s="6">
        <v>101048</v>
      </c>
      <c r="L271" s="6">
        <f t="shared" si="25"/>
        <v>96043.05143007483</v>
      </c>
      <c r="M271" s="6"/>
      <c r="N271" s="7"/>
      <c r="O271" s="7">
        <f t="shared" si="26"/>
        <v>44.419246667540236</v>
      </c>
      <c r="P271" s="7">
        <f t="shared" si="27"/>
        <v>44.28473019517795</v>
      </c>
      <c r="Q271" s="7">
        <f t="shared" si="28"/>
        <v>44.351937433950695</v>
      </c>
      <c r="R271" s="7">
        <f t="shared" si="28"/>
        <v>43.647537680723836</v>
      </c>
      <c r="S271" s="7">
        <f t="shared" si="28"/>
        <v>50.61182320727937</v>
      </c>
      <c r="T271" s="7">
        <f t="shared" si="28"/>
        <v>45.36365036185393</v>
      </c>
      <c r="U271" s="7">
        <f t="shared" si="29"/>
        <v>66.17277149132663</v>
      </c>
      <c r="V271" s="7">
        <f t="shared" si="29"/>
        <v>69.12904571979777</v>
      </c>
      <c r="W271" s="7">
        <f t="shared" si="29"/>
        <v>67.63475841480954</v>
      </c>
      <c r="X271" s="7"/>
      <c r="Y271" s="7"/>
      <c r="Z271" s="7"/>
    </row>
    <row r="272" spans="1:26" ht="15">
      <c r="A272" s="12">
        <v>29738</v>
      </c>
      <c r="D272">
        <v>5988.46</v>
      </c>
      <c r="E272">
        <v>5912.34</v>
      </c>
      <c r="F272">
        <f t="shared" si="24"/>
        <v>5950.278278904273</v>
      </c>
      <c r="G272">
        <v>459143</v>
      </c>
      <c r="H272" s="5">
        <v>51.085</v>
      </c>
      <c r="I272">
        <v>4447.6</v>
      </c>
      <c r="J272" s="6">
        <v>91482</v>
      </c>
      <c r="K272" s="6">
        <v>100298</v>
      </c>
      <c r="L272" s="6">
        <f t="shared" si="25"/>
        <v>95788.6299933348</v>
      </c>
      <c r="M272" s="6"/>
      <c r="N272" s="7"/>
      <c r="O272" s="7">
        <f t="shared" si="26"/>
        <v>44.58512513848023</v>
      </c>
      <c r="P272" s="7">
        <f t="shared" si="27"/>
        <v>44.511415181344226</v>
      </c>
      <c r="Q272" s="7">
        <f t="shared" si="28"/>
        <v>44.54825491476721</v>
      </c>
      <c r="R272" s="7">
        <f t="shared" si="28"/>
        <v>43.53234090282038</v>
      </c>
      <c r="S272" s="7">
        <f t="shared" si="28"/>
        <v>50.84592247253414</v>
      </c>
      <c r="T272" s="7">
        <f t="shared" si="28"/>
        <v>45.656213108864144</v>
      </c>
      <c r="U272" s="7">
        <f t="shared" si="29"/>
        <v>66.31485092532856</v>
      </c>
      <c r="V272" s="7">
        <f t="shared" si="29"/>
        <v>68.61595506694123</v>
      </c>
      <c r="W272" s="7">
        <f t="shared" si="29"/>
        <v>67.4555915500209</v>
      </c>
      <c r="X272" s="7"/>
      <c r="Y272" s="7"/>
      <c r="Z272" s="7"/>
    </row>
    <row r="273" spans="1:26" ht="15">
      <c r="A273" s="12">
        <v>29768</v>
      </c>
      <c r="D273">
        <v>6055.1</v>
      </c>
      <c r="E273">
        <v>5972.34</v>
      </c>
      <c r="F273">
        <f t="shared" si="24"/>
        <v>6013.577631826166</v>
      </c>
      <c r="G273">
        <v>460199</v>
      </c>
      <c r="H273" s="5">
        <v>51.4085</v>
      </c>
      <c r="I273">
        <v>4495.5</v>
      </c>
      <c r="J273" s="6">
        <v>91594</v>
      </c>
      <c r="K273" s="6">
        <v>100693</v>
      </c>
      <c r="L273" s="6">
        <f t="shared" si="25"/>
        <v>96035.79875234027</v>
      </c>
      <c r="M273" s="6"/>
      <c r="N273" s="7"/>
      <c r="O273" s="7">
        <f t="shared" si="26"/>
        <v>45.081271516552114</v>
      </c>
      <c r="P273" s="7">
        <f t="shared" si="27"/>
        <v>44.96312887015114</v>
      </c>
      <c r="Q273" s="7">
        <f t="shared" si="28"/>
        <v>45.02216144110594</v>
      </c>
      <c r="R273" s="7">
        <f t="shared" si="28"/>
        <v>43.63246254682536</v>
      </c>
      <c r="S273" s="7">
        <f t="shared" si="28"/>
        <v>51.16790849425998</v>
      </c>
      <c r="T273" s="7">
        <f t="shared" si="28"/>
        <v>46.14792383103218</v>
      </c>
      <c r="U273" s="7">
        <f t="shared" si="29"/>
        <v>66.39603917332965</v>
      </c>
      <c r="V273" s="7">
        <f t="shared" si="29"/>
        <v>68.886182810779</v>
      </c>
      <c r="W273" s="7">
        <f t="shared" si="29"/>
        <v>67.62965098538977</v>
      </c>
      <c r="X273" s="7"/>
      <c r="Y273" s="7"/>
      <c r="Z273" s="7"/>
    </row>
    <row r="274" spans="1:26" ht="15">
      <c r="A274" s="12">
        <v>29799</v>
      </c>
      <c r="D274">
        <v>5974.24</v>
      </c>
      <c r="E274">
        <v>5993.55</v>
      </c>
      <c r="F274">
        <f t="shared" si="24"/>
        <v>5983.887210835445</v>
      </c>
      <c r="G274">
        <v>458356</v>
      </c>
      <c r="H274" s="5">
        <v>51.4178</v>
      </c>
      <c r="I274">
        <v>4518.2</v>
      </c>
      <c r="J274" s="6">
        <v>91558</v>
      </c>
      <c r="K274" s="6">
        <v>100689</v>
      </c>
      <c r="L274" s="6">
        <f t="shared" si="25"/>
        <v>96015.01685673966</v>
      </c>
      <c r="M274" s="6"/>
      <c r="N274" s="7"/>
      <c r="O274" s="7">
        <f t="shared" si="26"/>
        <v>44.47925476788926</v>
      </c>
      <c r="P274" s="7">
        <f t="shared" si="27"/>
        <v>45.12280965914438</v>
      </c>
      <c r="Q274" s="7">
        <f t="shared" si="28"/>
        <v>44.799876636795084</v>
      </c>
      <c r="R274" s="7">
        <f t="shared" si="28"/>
        <v>43.45772373063106</v>
      </c>
      <c r="S274" s="7">
        <f t="shared" si="28"/>
        <v>51.1771649703096</v>
      </c>
      <c r="T274" s="7">
        <f t="shared" si="28"/>
        <v>46.380947492685934</v>
      </c>
      <c r="U274" s="7">
        <f t="shared" si="29"/>
        <v>66.36994295075787</v>
      </c>
      <c r="V274" s="7">
        <f t="shared" si="29"/>
        <v>68.88344632729711</v>
      </c>
      <c r="W274" s="7">
        <f t="shared" si="29"/>
        <v>67.6150161058496</v>
      </c>
      <c r="X274" s="7"/>
      <c r="Y274" s="7"/>
      <c r="Z274" s="7"/>
    </row>
    <row r="275" spans="1:26" ht="15">
      <c r="A275" s="12">
        <v>29830</v>
      </c>
      <c r="D275">
        <v>6060.69</v>
      </c>
      <c r="E275">
        <v>5977.04</v>
      </c>
      <c r="F275">
        <f t="shared" si="24"/>
        <v>6018.719677605861</v>
      </c>
      <c r="G275">
        <v>455203</v>
      </c>
      <c r="H275" s="5">
        <v>51.0866</v>
      </c>
      <c r="I275">
        <v>4518.9</v>
      </c>
      <c r="J275" s="6">
        <v>91471</v>
      </c>
      <c r="K275" s="6">
        <v>100064</v>
      </c>
      <c r="L275" s="6">
        <f t="shared" si="25"/>
        <v>95671.07266044423</v>
      </c>
      <c r="M275" s="6"/>
      <c r="N275" s="7"/>
      <c r="O275" s="7">
        <f t="shared" si="26"/>
        <v>45.12289003776191</v>
      </c>
      <c r="P275" s="7">
        <f t="shared" si="27"/>
        <v>44.99851310910768</v>
      </c>
      <c r="Q275" s="7">
        <f t="shared" si="28"/>
        <v>45.060658660133385</v>
      </c>
      <c r="R275" s="7">
        <f t="shared" si="28"/>
        <v>43.15878098105937</v>
      </c>
      <c r="S275" s="7">
        <f t="shared" si="28"/>
        <v>50.84751498454268</v>
      </c>
      <c r="T275" s="7">
        <f t="shared" si="28"/>
        <v>46.388133244366884</v>
      </c>
      <c r="U275" s="7">
        <f t="shared" si="29"/>
        <v>66.30687707954273</v>
      </c>
      <c r="V275" s="7">
        <f t="shared" si="29"/>
        <v>68.45587078324998</v>
      </c>
      <c r="W275" s="7">
        <f t="shared" si="29"/>
        <v>67.37280615647546</v>
      </c>
      <c r="X275" s="7"/>
      <c r="Y275" s="7"/>
      <c r="Z275" s="7"/>
    </row>
    <row r="276" spans="1:26" ht="15">
      <c r="A276" s="12">
        <v>29860</v>
      </c>
      <c r="D276">
        <v>5913.26</v>
      </c>
      <c r="E276">
        <v>5933.53</v>
      </c>
      <c r="F276">
        <f t="shared" si="24"/>
        <v>5923.386329440281</v>
      </c>
      <c r="G276">
        <v>449017</v>
      </c>
      <c r="H276" s="5">
        <v>50.7247</v>
      </c>
      <c r="I276">
        <v>4508.6</v>
      </c>
      <c r="J276" s="6">
        <v>91371</v>
      </c>
      <c r="K276" s="6">
        <v>100378</v>
      </c>
      <c r="L276" s="6">
        <f t="shared" si="25"/>
        <v>95768.67044080752</v>
      </c>
      <c r="M276" s="6"/>
      <c r="N276" s="7"/>
      <c r="O276" s="7">
        <f t="shared" si="26"/>
        <v>44.02524807318904</v>
      </c>
      <c r="P276" s="7">
        <f t="shared" si="27"/>
        <v>44.670945399107865</v>
      </c>
      <c r="Q276" s="7">
        <f t="shared" si="28"/>
        <v>44.34692157139666</v>
      </c>
      <c r="R276" s="7">
        <f t="shared" si="28"/>
        <v>42.572272941462025</v>
      </c>
      <c r="S276" s="7">
        <f t="shared" si="28"/>
        <v>50.487308674611974</v>
      </c>
      <c r="T276" s="7">
        <f t="shared" si="28"/>
        <v>46.28240004106144</v>
      </c>
      <c r="U276" s="7">
        <f t="shared" si="29"/>
        <v>66.2343875723989</v>
      </c>
      <c r="V276" s="7">
        <f t="shared" si="29"/>
        <v>68.67068473657926</v>
      </c>
      <c r="W276" s="7">
        <f t="shared" si="29"/>
        <v>67.44153577510382</v>
      </c>
      <c r="X276" s="7"/>
      <c r="Y276" s="7"/>
      <c r="Z276" s="7"/>
    </row>
    <row r="277" spans="1:26" ht="15">
      <c r="A277" s="12">
        <v>29891</v>
      </c>
      <c r="D277">
        <v>6006.86</v>
      </c>
      <c r="E277">
        <v>5909.18</v>
      </c>
      <c r="F277">
        <f t="shared" si="24"/>
        <v>5957.819817248588</v>
      </c>
      <c r="G277">
        <v>445546</v>
      </c>
      <c r="H277" s="5">
        <v>50.1718</v>
      </c>
      <c r="I277">
        <v>4508.1</v>
      </c>
      <c r="J277" s="6">
        <v>91162</v>
      </c>
      <c r="K277" s="6">
        <v>100207</v>
      </c>
      <c r="L277" s="6">
        <f t="shared" si="25"/>
        <v>95577.56292143046</v>
      </c>
      <c r="M277" s="6"/>
      <c r="N277" s="7"/>
      <c r="O277" s="7">
        <f t="shared" si="26"/>
        <v>44.722116335306794</v>
      </c>
      <c r="P277" s="7">
        <f t="shared" si="27"/>
        <v>44.48762492706707</v>
      </c>
      <c r="Q277" s="7">
        <f t="shared" si="28"/>
        <v>44.60471653838625</v>
      </c>
      <c r="R277" s="7">
        <f t="shared" si="28"/>
        <v>42.24317992409338</v>
      </c>
      <c r="S277" s="7">
        <f t="shared" si="28"/>
        <v>49.93699624366229</v>
      </c>
      <c r="T277" s="7">
        <f t="shared" si="28"/>
        <v>46.27726736128933</v>
      </c>
      <c r="U277" s="7">
        <f t="shared" si="29"/>
        <v>66.08288450246826</v>
      </c>
      <c r="V277" s="7">
        <f t="shared" si="29"/>
        <v>68.55370006772796</v>
      </c>
      <c r="W277" s="7">
        <f t="shared" si="29"/>
        <v>67.30695538941363</v>
      </c>
      <c r="X277" s="7"/>
      <c r="Y277" s="7"/>
      <c r="Z277" s="7"/>
    </row>
    <row r="278" spans="1:26" ht="15">
      <c r="A278" s="12">
        <v>29921</v>
      </c>
      <c r="D278">
        <v>5945.45</v>
      </c>
      <c r="E278">
        <v>5877.77</v>
      </c>
      <c r="F278">
        <f t="shared" si="24"/>
        <v>5911.5131435614685</v>
      </c>
      <c r="G278">
        <v>439778</v>
      </c>
      <c r="H278" s="5">
        <v>49.6185</v>
      </c>
      <c r="I278">
        <v>4501.2</v>
      </c>
      <c r="J278" s="6">
        <v>90884</v>
      </c>
      <c r="K278" s="6">
        <v>99645</v>
      </c>
      <c r="L278" s="6">
        <f t="shared" si="25"/>
        <v>95163.73353331615</v>
      </c>
      <c r="M278" s="6"/>
      <c r="N278" s="7"/>
      <c r="O278" s="7">
        <f t="shared" si="26"/>
        <v>44.264908215898124</v>
      </c>
      <c r="P278" s="7">
        <f t="shared" si="27"/>
        <v>44.25115281097665</v>
      </c>
      <c r="Q278" s="7">
        <f t="shared" si="28"/>
        <v>44.25802997903955</v>
      </c>
      <c r="R278" s="7">
        <f t="shared" si="28"/>
        <v>41.69630336858133</v>
      </c>
      <c r="S278" s="7">
        <f t="shared" si="28"/>
        <v>49.38628568471049</v>
      </c>
      <c r="T278" s="7">
        <f t="shared" si="28"/>
        <v>46.206436380434226</v>
      </c>
      <c r="U278" s="7">
        <f t="shared" si="29"/>
        <v>65.8813636726084</v>
      </c>
      <c r="V278" s="7">
        <f t="shared" si="29"/>
        <v>68.16922413852079</v>
      </c>
      <c r="W278" s="7">
        <f t="shared" si="29"/>
        <v>67.01553138451894</v>
      </c>
      <c r="X278" s="7"/>
      <c r="Y278" s="7"/>
      <c r="Z278" s="7"/>
    </row>
    <row r="279" spans="1:26" ht="15">
      <c r="A279" s="12">
        <v>29952</v>
      </c>
      <c r="D279">
        <v>5770.49</v>
      </c>
      <c r="E279">
        <v>5857.86</v>
      </c>
      <c r="F279">
        <f t="shared" si="24"/>
        <v>5814.010883323147</v>
      </c>
      <c r="G279">
        <v>437464</v>
      </c>
      <c r="H279" s="5">
        <v>48.6451</v>
      </c>
      <c r="I279">
        <v>4488.8</v>
      </c>
      <c r="J279" s="6">
        <v>90557</v>
      </c>
      <c r="K279" s="6">
        <v>99692</v>
      </c>
      <c r="L279" s="6">
        <f t="shared" si="25"/>
        <v>95014.78013446118</v>
      </c>
      <c r="M279" s="6"/>
      <c r="N279" s="7"/>
      <c r="O279" s="7">
        <f t="shared" si="26"/>
        <v>42.96230061824723</v>
      </c>
      <c r="P279" s="7">
        <f t="shared" si="27"/>
        <v>44.10125915190755</v>
      </c>
      <c r="Q279" s="7">
        <f t="shared" si="28"/>
        <v>43.52805478455796</v>
      </c>
      <c r="R279" s="7">
        <f t="shared" si="28"/>
        <v>41.476908023668905</v>
      </c>
      <c r="S279" s="7">
        <f t="shared" si="28"/>
        <v>48.41744119151748</v>
      </c>
      <c r="T279" s="7">
        <f t="shared" si="28"/>
        <v>46.07914592208592</v>
      </c>
      <c r="U279" s="7">
        <f t="shared" si="29"/>
        <v>65.64432298424802</v>
      </c>
      <c r="V279" s="7">
        <f t="shared" si="29"/>
        <v>68.20137781943313</v>
      </c>
      <c r="W279" s="7">
        <f t="shared" si="29"/>
        <v>66.91063647544834</v>
      </c>
      <c r="X279" s="7"/>
      <c r="Y279" s="7"/>
      <c r="Z279" s="7"/>
    </row>
    <row r="280" spans="1:26" ht="15">
      <c r="A280" s="12">
        <v>29983</v>
      </c>
      <c r="D280">
        <v>5867.42</v>
      </c>
      <c r="E280">
        <v>5866.83</v>
      </c>
      <c r="F280">
        <f t="shared" si="24"/>
        <v>5867.1249925836755</v>
      </c>
      <c r="G280">
        <v>444447</v>
      </c>
      <c r="H280" s="5">
        <v>49.5949</v>
      </c>
      <c r="I280">
        <v>4504.8</v>
      </c>
      <c r="J280" s="6">
        <v>90551</v>
      </c>
      <c r="K280" s="6">
        <v>99762</v>
      </c>
      <c r="L280" s="6">
        <f t="shared" si="25"/>
        <v>95044.98336051198</v>
      </c>
      <c r="M280" s="6"/>
      <c r="N280" s="7"/>
      <c r="O280" s="7">
        <f t="shared" si="26"/>
        <v>43.683961308921106</v>
      </c>
      <c r="P280" s="7">
        <f t="shared" si="27"/>
        <v>44.16879034838418</v>
      </c>
      <c r="Q280" s="7">
        <f t="shared" si="28"/>
        <v>43.92570692249201</v>
      </c>
      <c r="R280" s="7">
        <f t="shared" si="28"/>
        <v>42.13898135708441</v>
      </c>
      <c r="S280" s="7">
        <f t="shared" si="28"/>
        <v>49.362796132584585</v>
      </c>
      <c r="T280" s="7">
        <f t="shared" si="28"/>
        <v>46.24339167479341</v>
      </c>
      <c r="U280" s="7">
        <f t="shared" si="29"/>
        <v>65.63997361381941</v>
      </c>
      <c r="V280" s="7">
        <f t="shared" si="29"/>
        <v>68.24926628036641</v>
      </c>
      <c r="W280" s="7">
        <f t="shared" si="29"/>
        <v>66.93190597768589</v>
      </c>
      <c r="X280" s="7"/>
      <c r="Y280" s="7"/>
      <c r="Z280" s="7"/>
    </row>
    <row r="281" spans="1:26" ht="15">
      <c r="A281" s="12">
        <v>30011</v>
      </c>
      <c r="D281">
        <v>5933.13</v>
      </c>
      <c r="E281">
        <v>5863.64</v>
      </c>
      <c r="F281">
        <f t="shared" si="24"/>
        <v>5898.28266474234</v>
      </c>
      <c r="G281">
        <v>444802</v>
      </c>
      <c r="H281" s="5">
        <v>49.2351</v>
      </c>
      <c r="I281">
        <v>4507.7</v>
      </c>
      <c r="J281" s="6">
        <v>90422</v>
      </c>
      <c r="K281" s="6">
        <v>99672</v>
      </c>
      <c r="L281" s="6">
        <f t="shared" si="25"/>
        <v>94934.4067448678</v>
      </c>
      <c r="M281" s="6"/>
      <c r="N281" s="7"/>
      <c r="O281" s="7">
        <f t="shared" si="26"/>
        <v>44.17318367541425</v>
      </c>
      <c r="P281" s="7">
        <f t="shared" si="27"/>
        <v>44.14477423726262</v>
      </c>
      <c r="Q281" s="7">
        <f t="shared" si="28"/>
        <v>44.15897667170625</v>
      </c>
      <c r="R281" s="7">
        <f t="shared" si="28"/>
        <v>42.172639674908055</v>
      </c>
      <c r="S281" s="7">
        <f t="shared" si="28"/>
        <v>49.00467999466508</v>
      </c>
      <c r="T281" s="7">
        <f t="shared" si="28"/>
        <v>46.27316121747164</v>
      </c>
      <c r="U281" s="7">
        <f t="shared" si="29"/>
        <v>65.54646214960384</v>
      </c>
      <c r="V281" s="7">
        <f t="shared" si="29"/>
        <v>68.18769540202364</v>
      </c>
      <c r="W281" s="7">
        <f t="shared" si="29"/>
        <v>66.85403649546868</v>
      </c>
      <c r="X281" s="7"/>
      <c r="Y281" s="7"/>
      <c r="Z281" s="7"/>
    </row>
    <row r="282" spans="1:26" ht="15">
      <c r="A282" s="12">
        <v>30042</v>
      </c>
      <c r="D282">
        <v>5993.5</v>
      </c>
      <c r="E282">
        <v>5887.82</v>
      </c>
      <c r="F282">
        <f t="shared" si="24"/>
        <v>5940.424999105704</v>
      </c>
      <c r="G282">
        <v>445304</v>
      </c>
      <c r="H282" s="5">
        <v>48.7965</v>
      </c>
      <c r="I282">
        <v>4531.3</v>
      </c>
      <c r="J282" s="6">
        <v>90141</v>
      </c>
      <c r="K282" s="6">
        <v>99576</v>
      </c>
      <c r="L282" s="6">
        <f t="shared" si="25"/>
        <v>94741.12209595155</v>
      </c>
      <c r="M282" s="6"/>
      <c r="N282" s="7"/>
      <c r="O282" s="7">
        <f t="shared" si="26"/>
        <v>44.622648814132724</v>
      </c>
      <c r="P282" s="7">
        <f t="shared" si="27"/>
        <v>44.3268148538518</v>
      </c>
      <c r="Q282" s="7">
        <f t="shared" si="28"/>
        <v>44.474485857314995</v>
      </c>
      <c r="R282" s="7">
        <f t="shared" si="28"/>
        <v>42.220235380675575</v>
      </c>
      <c r="S282" s="7">
        <f t="shared" si="28"/>
        <v>48.56813264032519</v>
      </c>
      <c r="T282" s="7">
        <f t="shared" si="28"/>
        <v>46.51542370271519</v>
      </c>
      <c r="U282" s="7">
        <f t="shared" si="29"/>
        <v>65.34276663452965</v>
      </c>
      <c r="V282" s="7">
        <f t="shared" si="29"/>
        <v>68.12201979845798</v>
      </c>
      <c r="W282" s="7">
        <f t="shared" si="29"/>
        <v>66.71792294701213</v>
      </c>
      <c r="X282" s="7"/>
      <c r="Y282" s="7"/>
      <c r="Z282" s="7"/>
    </row>
    <row r="283" spans="1:26" ht="15">
      <c r="A283" s="12">
        <v>30072</v>
      </c>
      <c r="D283">
        <v>5774.34</v>
      </c>
      <c r="E283">
        <v>5901.11</v>
      </c>
      <c r="F283">
        <f t="shared" si="24"/>
        <v>5837.380878219272</v>
      </c>
      <c r="G283">
        <v>447596</v>
      </c>
      <c r="H283" s="5">
        <v>48.4889</v>
      </c>
      <c r="I283">
        <v>4537</v>
      </c>
      <c r="J283" s="6">
        <v>90096</v>
      </c>
      <c r="K283" s="6">
        <v>100116</v>
      </c>
      <c r="L283" s="6">
        <f t="shared" si="25"/>
        <v>94973.94977571482</v>
      </c>
      <c r="M283" s="6"/>
      <c r="N283" s="7"/>
      <c r="O283" s="7">
        <f t="shared" si="26"/>
        <v>42.99096453714844</v>
      </c>
      <c r="P283" s="7">
        <f t="shared" si="27"/>
        <v>44.42686943592253</v>
      </c>
      <c r="Q283" s="7">
        <f t="shared" si="28"/>
        <v>43.703020129234424</v>
      </c>
      <c r="R283" s="7">
        <f t="shared" si="28"/>
        <v>42.437544858004564</v>
      </c>
      <c r="S283" s="7">
        <f t="shared" si="28"/>
        <v>48.26197220668417</v>
      </c>
      <c r="T283" s="7">
        <f t="shared" si="28"/>
        <v>46.573936252117235</v>
      </c>
      <c r="U283" s="7">
        <f t="shared" si="29"/>
        <v>65.31014635631493</v>
      </c>
      <c r="V283" s="7">
        <f t="shared" si="29"/>
        <v>68.49144506851471</v>
      </c>
      <c r="W283" s="7">
        <f t="shared" si="29"/>
        <v>66.88188320898418</v>
      </c>
      <c r="X283" s="7"/>
      <c r="Y283" s="7"/>
      <c r="Z283" s="7"/>
    </row>
    <row r="284" spans="1:26" ht="15">
      <c r="A284" s="12">
        <v>30103</v>
      </c>
      <c r="D284">
        <v>5900.18</v>
      </c>
      <c r="E284">
        <v>5882.64</v>
      </c>
      <c r="F284">
        <f t="shared" si="24"/>
        <v>5891.403472450347</v>
      </c>
      <c r="G284">
        <v>441250</v>
      </c>
      <c r="H284" s="5">
        <v>48.3109</v>
      </c>
      <c r="I284">
        <v>4514.5</v>
      </c>
      <c r="J284" s="6">
        <v>89853</v>
      </c>
      <c r="K284" s="6">
        <v>99543</v>
      </c>
      <c r="L284" s="6">
        <f t="shared" si="25"/>
        <v>94573.97728233703</v>
      </c>
      <c r="M284" s="6"/>
      <c r="N284" s="7"/>
      <c r="O284" s="7">
        <f t="shared" si="26"/>
        <v>43.927865200662325</v>
      </c>
      <c r="P284" s="7">
        <f t="shared" si="27"/>
        <v>44.28781690538481</v>
      </c>
      <c r="Q284" s="7">
        <f t="shared" si="28"/>
        <v>44.107473868397385</v>
      </c>
      <c r="R284" s="7">
        <f t="shared" si="28"/>
        <v>41.83586687234585</v>
      </c>
      <c r="S284" s="7">
        <f t="shared" si="28"/>
        <v>48.08480524573455</v>
      </c>
      <c r="T284" s="7">
        <f t="shared" si="28"/>
        <v>46.34296566237233</v>
      </c>
      <c r="U284" s="7">
        <f t="shared" si="29"/>
        <v>65.1339968539554</v>
      </c>
      <c r="V284" s="7">
        <f t="shared" si="29"/>
        <v>68.0994438097323</v>
      </c>
      <c r="W284" s="7">
        <f t="shared" si="29"/>
        <v>66.60021740849812</v>
      </c>
      <c r="X284" s="7"/>
      <c r="Y284" s="7"/>
      <c r="Z284" s="7"/>
    </row>
    <row r="285" spans="1:26" ht="15">
      <c r="A285" s="12">
        <v>30133</v>
      </c>
      <c r="D285">
        <v>5928.45</v>
      </c>
      <c r="E285">
        <v>5873</v>
      </c>
      <c r="F285">
        <f t="shared" si="24"/>
        <v>5900.659865642147</v>
      </c>
      <c r="G285">
        <v>439549</v>
      </c>
      <c r="H285" s="5">
        <v>48.1515</v>
      </c>
      <c r="I285">
        <v>4501.7</v>
      </c>
      <c r="J285" s="6">
        <v>89510</v>
      </c>
      <c r="K285" s="6">
        <v>99493</v>
      </c>
      <c r="L285" s="6">
        <f t="shared" si="25"/>
        <v>94369.58424195796</v>
      </c>
      <c r="M285" s="6"/>
      <c r="N285" s="7"/>
      <c r="O285" s="7">
        <f t="shared" si="26"/>
        <v>44.138340262308354</v>
      </c>
      <c r="P285" s="7">
        <f t="shared" si="27"/>
        <v>44.215241572716494</v>
      </c>
      <c r="Q285" s="7">
        <f t="shared" si="28"/>
        <v>44.176774184142545</v>
      </c>
      <c r="R285" s="7">
        <f t="shared" si="28"/>
        <v>41.67459138328101</v>
      </c>
      <c r="S285" s="7">
        <f t="shared" si="28"/>
        <v>47.92615123688417</v>
      </c>
      <c r="T285" s="7">
        <f t="shared" si="28"/>
        <v>46.21156906020633</v>
      </c>
      <c r="U285" s="7">
        <f t="shared" si="29"/>
        <v>64.88535784445202</v>
      </c>
      <c r="V285" s="7">
        <f t="shared" si="29"/>
        <v>68.06523776620853</v>
      </c>
      <c r="W285" s="7">
        <f t="shared" si="29"/>
        <v>66.45628118716958</v>
      </c>
      <c r="X285" s="7"/>
      <c r="Y285" s="7"/>
      <c r="Z285" s="7"/>
    </row>
    <row r="286" spans="1:26" ht="15">
      <c r="A286" s="12">
        <v>30164</v>
      </c>
      <c r="D286">
        <v>5774.52</v>
      </c>
      <c r="E286">
        <v>5869.13</v>
      </c>
      <c r="F286">
        <f t="shared" si="24"/>
        <v>5821.632809410089</v>
      </c>
      <c r="G286">
        <v>435519</v>
      </c>
      <c r="H286" s="5">
        <v>47.7574</v>
      </c>
      <c r="I286">
        <v>4501.6</v>
      </c>
      <c r="J286" s="6">
        <v>89352</v>
      </c>
      <c r="K286" s="6">
        <v>99633</v>
      </c>
      <c r="L286" s="6">
        <f t="shared" si="25"/>
        <v>94352.57185683917</v>
      </c>
      <c r="M286" s="6"/>
      <c r="N286" s="7"/>
      <c r="O286" s="7">
        <f t="shared" si="26"/>
        <v>42.992304668421745</v>
      </c>
      <c r="P286" s="7">
        <f t="shared" si="27"/>
        <v>44.18610603978845</v>
      </c>
      <c r="Q286" s="7">
        <f t="shared" si="28"/>
        <v>43.58511825123084</v>
      </c>
      <c r="R286" s="7">
        <f t="shared" si="28"/>
        <v>41.29249836686049</v>
      </c>
      <c r="S286" s="7">
        <f t="shared" si="28"/>
        <v>47.53389562278167</v>
      </c>
      <c r="T286" s="7">
        <f t="shared" si="28"/>
        <v>46.21054252425191</v>
      </c>
      <c r="U286" s="7">
        <f t="shared" si="29"/>
        <v>64.77082442316475</v>
      </c>
      <c r="V286" s="7">
        <f t="shared" si="29"/>
        <v>68.1610146880751</v>
      </c>
      <c r="W286" s="7">
        <f t="shared" si="29"/>
        <v>66.44430084564111</v>
      </c>
      <c r="X286" s="7"/>
      <c r="Y286" s="7"/>
      <c r="Z286" s="7"/>
    </row>
    <row r="287" spans="1:26" ht="15">
      <c r="A287" s="12">
        <v>30195</v>
      </c>
      <c r="D287">
        <v>5896.39</v>
      </c>
      <c r="E287">
        <v>5845.95</v>
      </c>
      <c r="F287">
        <f t="shared" si="24"/>
        <v>5871.115832659069</v>
      </c>
      <c r="G287">
        <v>436360</v>
      </c>
      <c r="H287" s="5">
        <v>47.5665</v>
      </c>
      <c r="I287">
        <v>4491.8</v>
      </c>
      <c r="J287" s="6">
        <v>89171</v>
      </c>
      <c r="K287" s="6">
        <v>99504</v>
      </c>
      <c r="L287" s="6">
        <f t="shared" si="25"/>
        <v>94195.91914727517</v>
      </c>
      <c r="M287" s="6"/>
      <c r="N287" s="7"/>
      <c r="O287" s="7">
        <f t="shared" si="26"/>
        <v>43.89964799218555</v>
      </c>
      <c r="P287" s="7">
        <f t="shared" si="27"/>
        <v>44.01159398467938</v>
      </c>
      <c r="Q287" s="7">
        <f t="shared" si="28"/>
        <v>43.955585350469576</v>
      </c>
      <c r="R287" s="7">
        <f t="shared" si="28"/>
        <v>41.37223539584552</v>
      </c>
      <c r="S287" s="7">
        <f t="shared" si="28"/>
        <v>47.34388903376324</v>
      </c>
      <c r="T287" s="7">
        <f t="shared" si="28"/>
        <v>46.109942000718576</v>
      </c>
      <c r="U287" s="7">
        <f t="shared" si="29"/>
        <v>64.6396184152344</v>
      </c>
      <c r="V287" s="7">
        <f t="shared" si="29"/>
        <v>68.07276309578376</v>
      </c>
      <c r="W287" s="7">
        <f t="shared" si="29"/>
        <v>66.33398398243628</v>
      </c>
      <c r="X287" s="7"/>
      <c r="Y287" s="7"/>
      <c r="Z287" s="7"/>
    </row>
    <row r="288" spans="1:26" ht="15">
      <c r="A288" s="12">
        <v>30225</v>
      </c>
      <c r="D288">
        <v>5850.66</v>
      </c>
      <c r="E288">
        <v>5824.65</v>
      </c>
      <c r="F288">
        <f t="shared" si="24"/>
        <v>5837.640513854891</v>
      </c>
      <c r="G288">
        <v>431869</v>
      </c>
      <c r="H288" s="5">
        <v>47.1812</v>
      </c>
      <c r="I288">
        <v>4485.9</v>
      </c>
      <c r="J288" s="6">
        <v>88894</v>
      </c>
      <c r="K288" s="6">
        <v>99215</v>
      </c>
      <c r="L288" s="6">
        <f t="shared" si="25"/>
        <v>93912.8223939628</v>
      </c>
      <c r="M288" s="6"/>
      <c r="N288" s="7"/>
      <c r="O288" s="7">
        <f t="shared" si="26"/>
        <v>43.55918019702907</v>
      </c>
      <c r="P288" s="7">
        <f t="shared" si="27"/>
        <v>43.851235625152924</v>
      </c>
      <c r="Q288" s="7">
        <f t="shared" si="28"/>
        <v>43.70496395672255</v>
      </c>
      <c r="R288" s="7">
        <f t="shared" si="28"/>
        <v>40.946433972335704</v>
      </c>
      <c r="S288" s="7">
        <f t="shared" si="28"/>
        <v>46.9603922357077</v>
      </c>
      <c r="T288" s="7">
        <f t="shared" si="28"/>
        <v>46.04937637940768</v>
      </c>
      <c r="U288" s="7">
        <f t="shared" si="29"/>
        <v>64.43882248044595</v>
      </c>
      <c r="V288" s="7">
        <f t="shared" si="29"/>
        <v>67.87505216421637</v>
      </c>
      <c r="W288" s="7">
        <f t="shared" si="29"/>
        <v>66.13462358901687</v>
      </c>
      <c r="X288" s="7"/>
      <c r="Y288" s="7"/>
      <c r="Z288" s="7"/>
    </row>
    <row r="289" spans="1:26" ht="15">
      <c r="A289" s="12">
        <v>30256</v>
      </c>
      <c r="D289">
        <v>5858.12</v>
      </c>
      <c r="E289">
        <v>5822.93</v>
      </c>
      <c r="F289">
        <f t="shared" si="24"/>
        <v>5840.498496840831</v>
      </c>
      <c r="G289">
        <v>433045</v>
      </c>
      <c r="H289" s="5">
        <v>47.002</v>
      </c>
      <c r="I289">
        <v>4490.1</v>
      </c>
      <c r="J289" s="6">
        <v>88770</v>
      </c>
      <c r="K289" s="6">
        <v>99112</v>
      </c>
      <c r="L289" s="6">
        <f t="shared" si="25"/>
        <v>93798.57269702989</v>
      </c>
      <c r="M289" s="6"/>
      <c r="N289" s="7"/>
      <c r="O289" s="7">
        <f t="shared" si="26"/>
        <v>43.61472119313376</v>
      </c>
      <c r="P289" s="7">
        <f t="shared" si="27"/>
        <v>43.838286499407126</v>
      </c>
      <c r="Q289" s="7">
        <f t="shared" si="28"/>
        <v>43.726360965170215</v>
      </c>
      <c r="R289" s="7">
        <f t="shared" si="28"/>
        <v>41.0579330758867</v>
      </c>
      <c r="S289" s="7">
        <f t="shared" si="28"/>
        <v>46.782030890751685</v>
      </c>
      <c r="T289" s="7">
        <f t="shared" si="28"/>
        <v>46.09249088949341</v>
      </c>
      <c r="U289" s="7">
        <f t="shared" si="29"/>
        <v>64.34893549158758</v>
      </c>
      <c r="V289" s="7">
        <f t="shared" si="29"/>
        <v>67.80458771455741</v>
      </c>
      <c r="W289" s="7">
        <f t="shared" si="29"/>
        <v>66.05416747547234</v>
      </c>
      <c r="X289" s="7"/>
      <c r="Y289" s="7"/>
      <c r="Z289" s="7"/>
    </row>
    <row r="290" spans="1:26" ht="15">
      <c r="A290" s="12">
        <v>30286</v>
      </c>
      <c r="D290">
        <v>5904.12</v>
      </c>
      <c r="E290">
        <v>5855.18</v>
      </c>
      <c r="F290">
        <f t="shared" si="24"/>
        <v>5879.5990800053705</v>
      </c>
      <c r="G290">
        <v>431855</v>
      </c>
      <c r="H290" s="5">
        <v>46.6492</v>
      </c>
      <c r="I290">
        <v>4516</v>
      </c>
      <c r="J290" s="6">
        <v>88756</v>
      </c>
      <c r="K290" s="6">
        <v>99032</v>
      </c>
      <c r="L290" s="6">
        <f t="shared" si="25"/>
        <v>93753.31563203511</v>
      </c>
      <c r="M290" s="6"/>
      <c r="N290" s="7"/>
      <c r="O290" s="7">
        <f t="shared" si="26"/>
        <v>43.95719918520019</v>
      </c>
      <c r="P290" s="7">
        <f t="shared" si="27"/>
        <v>44.08108260714084</v>
      </c>
      <c r="Q290" s="7">
        <f t="shared" si="28"/>
        <v>44.01909731538522</v>
      </c>
      <c r="R290" s="7">
        <f t="shared" si="28"/>
        <v>40.94510660205534</v>
      </c>
      <c r="S290" s="7">
        <f t="shared" si="28"/>
        <v>46.43088199286953</v>
      </c>
      <c r="T290" s="7">
        <f t="shared" si="28"/>
        <v>46.35836370168865</v>
      </c>
      <c r="U290" s="7">
        <f t="shared" si="29"/>
        <v>64.33878696058746</v>
      </c>
      <c r="V290" s="7">
        <f t="shared" si="29"/>
        <v>67.74985804491938</v>
      </c>
      <c r="W290" s="7">
        <f t="shared" si="29"/>
        <v>66.02229686524174</v>
      </c>
      <c r="X290" s="7"/>
      <c r="Y290" s="7"/>
      <c r="Z290" s="7"/>
    </row>
    <row r="291" spans="1:26" ht="15">
      <c r="A291" s="12">
        <v>30317</v>
      </c>
      <c r="D291">
        <v>5942.84</v>
      </c>
      <c r="E291">
        <v>5880.8</v>
      </c>
      <c r="F291">
        <f t="shared" si="24"/>
        <v>5911.7386166846045</v>
      </c>
      <c r="G291">
        <v>440096</v>
      </c>
      <c r="H291" s="5">
        <v>47.5435</v>
      </c>
      <c r="I291">
        <v>4512.6</v>
      </c>
      <c r="J291" s="6">
        <v>88981</v>
      </c>
      <c r="K291" s="6">
        <v>99161</v>
      </c>
      <c r="L291" s="6">
        <f t="shared" si="25"/>
        <v>93933.19403171596</v>
      </c>
      <c r="M291" s="6"/>
      <c r="N291" s="7"/>
      <c r="O291" s="7">
        <f t="shared" si="26"/>
        <v>44.24547631243523</v>
      </c>
      <c r="P291" s="7">
        <f t="shared" si="27"/>
        <v>44.273964352261395</v>
      </c>
      <c r="Q291" s="7">
        <f t="shared" si="28"/>
        <v>44.259718040285605</v>
      </c>
      <c r="R291" s="7">
        <f t="shared" si="28"/>
        <v>41.72645363637829</v>
      </c>
      <c r="S291" s="7">
        <f t="shared" si="28"/>
        <v>47.32099667364054</v>
      </c>
      <c r="T291" s="7">
        <f t="shared" si="28"/>
        <v>46.32346147923832</v>
      </c>
      <c r="U291" s="7">
        <f t="shared" si="29"/>
        <v>64.5018883516611</v>
      </c>
      <c r="V291" s="7">
        <f t="shared" si="29"/>
        <v>67.83810963721069</v>
      </c>
      <c r="W291" s="7">
        <f t="shared" si="29"/>
        <v>66.14896955967725</v>
      </c>
      <c r="X291" s="7"/>
      <c r="Y291" s="7"/>
      <c r="Z291" s="7"/>
    </row>
    <row r="292" spans="1:26" ht="15">
      <c r="A292" s="12">
        <v>30348</v>
      </c>
      <c r="D292">
        <v>5941.48</v>
      </c>
      <c r="E292">
        <v>5895.25</v>
      </c>
      <c r="F292">
        <f t="shared" si="24"/>
        <v>5918.319860399572</v>
      </c>
      <c r="G292">
        <v>438242</v>
      </c>
      <c r="H292" s="5">
        <v>47.2491</v>
      </c>
      <c r="I292">
        <v>4512</v>
      </c>
      <c r="J292" s="6">
        <v>88903</v>
      </c>
      <c r="K292" s="6">
        <v>99089</v>
      </c>
      <c r="L292" s="6">
        <f t="shared" si="25"/>
        <v>93857.92117344172</v>
      </c>
      <c r="M292" s="6"/>
      <c r="N292" s="7"/>
      <c r="O292" s="7">
        <f t="shared" si="26"/>
        <v>44.23535087614804</v>
      </c>
      <c r="P292" s="7">
        <f t="shared" si="27"/>
        <v>44.38275206564906</v>
      </c>
      <c r="Q292" s="7">
        <f t="shared" si="28"/>
        <v>44.30899017663425</v>
      </c>
      <c r="R292" s="7">
        <f t="shared" si="28"/>
        <v>41.55067188639228</v>
      </c>
      <c r="S292" s="7">
        <f t="shared" si="28"/>
        <v>47.027974464069935</v>
      </c>
      <c r="T292" s="7">
        <f t="shared" si="28"/>
        <v>46.31730226351178</v>
      </c>
      <c r="U292" s="7">
        <f t="shared" si="29"/>
        <v>64.4453465360889</v>
      </c>
      <c r="V292" s="7">
        <f t="shared" si="29"/>
        <v>67.78885293453646</v>
      </c>
      <c r="W292" s="7">
        <f t="shared" si="29"/>
        <v>66.09596143978972</v>
      </c>
      <c r="X292" s="7"/>
      <c r="Y292" s="7"/>
      <c r="Z292" s="7"/>
    </row>
    <row r="293" spans="1:26" ht="15">
      <c r="A293" s="12">
        <v>30376</v>
      </c>
      <c r="D293">
        <v>5947.82</v>
      </c>
      <c r="E293">
        <v>5933.3</v>
      </c>
      <c r="F293">
        <f t="shared" si="24"/>
        <v>5940.555563749908</v>
      </c>
      <c r="G293">
        <v>445592</v>
      </c>
      <c r="H293" s="5">
        <v>47.6553</v>
      </c>
      <c r="I293">
        <v>4529.2</v>
      </c>
      <c r="J293" s="6">
        <v>89076</v>
      </c>
      <c r="K293" s="6">
        <v>99179</v>
      </c>
      <c r="L293" s="6">
        <f t="shared" si="25"/>
        <v>93991.85392362467</v>
      </c>
      <c r="M293" s="6"/>
      <c r="N293" s="7"/>
      <c r="O293" s="7">
        <f t="shared" si="26"/>
        <v>44.28255327766328</v>
      </c>
      <c r="P293" s="7">
        <f t="shared" si="27"/>
        <v>44.66921382996744</v>
      </c>
      <c r="Q293" s="7">
        <f t="shared" si="28"/>
        <v>44.475463362362696</v>
      </c>
      <c r="R293" s="7">
        <f t="shared" si="28"/>
        <v>42.247541283586024</v>
      </c>
      <c r="S293" s="7">
        <f t="shared" si="28"/>
        <v>47.43227345023698</v>
      </c>
      <c r="T293" s="7">
        <f t="shared" si="28"/>
        <v>46.493866447672325</v>
      </c>
      <c r="U293" s="7">
        <f t="shared" si="29"/>
        <v>64.57075338344774</v>
      </c>
      <c r="V293" s="7">
        <f t="shared" si="29"/>
        <v>67.85042381287926</v>
      </c>
      <c r="W293" s="7">
        <f t="shared" si="29"/>
        <v>66.19027861388587</v>
      </c>
      <c r="X293" s="7"/>
      <c r="Y293" s="7"/>
      <c r="Z293" s="7"/>
    </row>
    <row r="294" spans="1:26" ht="15">
      <c r="A294" s="12">
        <v>30407</v>
      </c>
      <c r="D294">
        <v>6042.42</v>
      </c>
      <c r="E294">
        <v>5962.3</v>
      </c>
      <c r="F294">
        <f t="shared" si="24"/>
        <v>6002.226317459214</v>
      </c>
      <c r="G294">
        <v>445551</v>
      </c>
      <c r="H294" s="5">
        <v>48.2262</v>
      </c>
      <c r="I294">
        <v>4535.5</v>
      </c>
      <c r="J294" s="6">
        <v>89352</v>
      </c>
      <c r="K294" s="6">
        <v>99560</v>
      </c>
      <c r="L294" s="6">
        <f t="shared" si="25"/>
        <v>94317.99997879514</v>
      </c>
      <c r="M294" s="6"/>
      <c r="N294" s="7"/>
      <c r="O294" s="7">
        <f t="shared" si="26"/>
        <v>44.98686671352163</v>
      </c>
      <c r="P294" s="7">
        <f t="shared" si="27"/>
        <v>44.887542112890785</v>
      </c>
      <c r="Q294" s="7">
        <f t="shared" si="28"/>
        <v>44.93717697108049</v>
      </c>
      <c r="R294" s="7">
        <f t="shared" si="28"/>
        <v>42.243653984907795</v>
      </c>
      <c r="S294" s="7">
        <f t="shared" si="28"/>
        <v>48.00050164128268</v>
      </c>
      <c r="T294" s="7">
        <f t="shared" si="28"/>
        <v>46.558538212800904</v>
      </c>
      <c r="U294" s="7">
        <f t="shared" si="29"/>
        <v>64.77082442316475</v>
      </c>
      <c r="V294" s="7">
        <f t="shared" si="29"/>
        <v>68.11107386453038</v>
      </c>
      <c r="W294" s="7">
        <f t="shared" si="29"/>
        <v>66.41995488219412</v>
      </c>
      <c r="X294" s="7"/>
      <c r="Y294" s="7"/>
      <c r="Z294" s="7"/>
    </row>
    <row r="295" spans="1:26" ht="15">
      <c r="A295" s="12">
        <v>30437</v>
      </c>
      <c r="D295">
        <v>6031.71</v>
      </c>
      <c r="E295">
        <v>6011.76</v>
      </c>
      <c r="F295">
        <f t="shared" si="24"/>
        <v>6021.726738203919</v>
      </c>
      <c r="G295">
        <v>452475</v>
      </c>
      <c r="H295" s="5">
        <v>48.5792</v>
      </c>
      <c r="I295">
        <v>4563.5</v>
      </c>
      <c r="J295" s="6">
        <v>89629</v>
      </c>
      <c r="K295" s="6">
        <v>99642</v>
      </c>
      <c r="L295" s="6">
        <f t="shared" si="25"/>
        <v>94502.97782609815</v>
      </c>
      <c r="M295" s="6"/>
      <c r="N295" s="7"/>
      <c r="O295" s="7">
        <f t="shared" si="26"/>
        <v>44.90712890276007</v>
      </c>
      <c r="P295" s="7">
        <f t="shared" si="27"/>
        <v>45.25990476369728</v>
      </c>
      <c r="Q295" s="7">
        <f t="shared" si="28"/>
        <v>45.08317177561933</v>
      </c>
      <c r="R295" s="7">
        <f t="shared" si="28"/>
        <v>42.90013340071317</v>
      </c>
      <c r="S295" s="7">
        <f t="shared" si="28"/>
        <v>48.35184960316592</v>
      </c>
      <c r="T295" s="7">
        <f t="shared" si="28"/>
        <v>46.84596828003901</v>
      </c>
      <c r="U295" s="7">
        <f t="shared" si="29"/>
        <v>64.97162035795319</v>
      </c>
      <c r="V295" s="7">
        <f t="shared" si="29"/>
        <v>68.16717177590937</v>
      </c>
      <c r="W295" s="7">
        <f t="shared" si="29"/>
        <v>66.55021867356834</v>
      </c>
      <c r="X295" s="7"/>
      <c r="Y295" s="7"/>
      <c r="Z295" s="7"/>
    </row>
    <row r="296" spans="1:26" ht="15">
      <c r="A296" s="12">
        <v>30468</v>
      </c>
      <c r="D296">
        <v>6158.06</v>
      </c>
      <c r="E296">
        <v>6027.53</v>
      </c>
      <c r="F296">
        <f t="shared" si="24"/>
        <v>6092.445436095427</v>
      </c>
      <c r="G296">
        <v>464100</v>
      </c>
      <c r="H296" s="5">
        <v>48.8432</v>
      </c>
      <c r="I296">
        <v>4569.6</v>
      </c>
      <c r="J296" s="6">
        <v>90007</v>
      </c>
      <c r="K296" s="6">
        <v>100633</v>
      </c>
      <c r="L296" s="6">
        <f t="shared" si="25"/>
        <v>95171.8153184019</v>
      </c>
      <c r="M296" s="6"/>
      <c r="N296" s="7"/>
      <c r="O296" s="7">
        <f t="shared" si="26"/>
        <v>45.847826604881654</v>
      </c>
      <c r="P296" s="7">
        <f t="shared" si="27"/>
        <v>45.378630178238694</v>
      </c>
      <c r="Q296" s="7">
        <f t="shared" si="28"/>
        <v>45.61262509414403</v>
      </c>
      <c r="R296" s="7">
        <f t="shared" si="28"/>
        <v>44.00232479423391</v>
      </c>
      <c r="S296" s="7">
        <f t="shared" si="28"/>
        <v>48.614614084574335</v>
      </c>
      <c r="T296" s="7">
        <f t="shared" si="28"/>
        <v>46.90858697325874</v>
      </c>
      <c r="U296" s="7">
        <f t="shared" si="29"/>
        <v>65.2456306949569</v>
      </c>
      <c r="V296" s="7">
        <f t="shared" si="29"/>
        <v>68.84513555855048</v>
      </c>
      <c r="W296" s="7">
        <f t="shared" si="29"/>
        <v>67.0212226820537</v>
      </c>
      <c r="X296" s="7"/>
      <c r="Y296" s="7"/>
      <c r="Z296" s="7"/>
    </row>
    <row r="297" spans="1:26" ht="15">
      <c r="A297" s="12">
        <v>30498</v>
      </c>
      <c r="D297">
        <v>6140.91</v>
      </c>
      <c r="E297">
        <v>6068.23</v>
      </c>
      <c r="F297">
        <f t="shared" si="24"/>
        <v>6104.461834535457</v>
      </c>
      <c r="G297">
        <v>463853</v>
      </c>
      <c r="H297" s="5">
        <v>49.601</v>
      </c>
      <c r="I297">
        <v>4596.4</v>
      </c>
      <c r="J297" s="6">
        <v>90425</v>
      </c>
      <c r="K297" s="6">
        <v>101208</v>
      </c>
      <c r="L297" s="6">
        <f t="shared" si="25"/>
        <v>95664.69254641443</v>
      </c>
      <c r="M297" s="6"/>
      <c r="N297" s="7"/>
      <c r="O297" s="7">
        <f t="shared" si="26"/>
        <v>45.720141875230794</v>
      </c>
      <c r="P297" s="7">
        <f t="shared" si="27"/>
        <v>45.68504263047938</v>
      </c>
      <c r="Q297" s="7">
        <f t="shared" si="28"/>
        <v>45.70258888336069</v>
      </c>
      <c r="R297" s="7">
        <f t="shared" si="28"/>
        <v>43.97890619000167</v>
      </c>
      <c r="S297" s="7">
        <f t="shared" si="28"/>
        <v>49.36886758461713</v>
      </c>
      <c r="T297" s="7">
        <f t="shared" si="28"/>
        <v>47.18369860904378</v>
      </c>
      <c r="U297" s="7">
        <f t="shared" si="29"/>
        <v>65.54863683481817</v>
      </c>
      <c r="V297" s="7">
        <f t="shared" si="29"/>
        <v>69.23850505907384</v>
      </c>
      <c r="W297" s="7">
        <f t="shared" si="29"/>
        <v>67.36831319769666</v>
      </c>
      <c r="X297" s="7"/>
      <c r="Y297" s="7"/>
      <c r="Z297" s="7"/>
    </row>
    <row r="298" spans="1:26" ht="15">
      <c r="A298" s="12">
        <v>30529</v>
      </c>
      <c r="D298">
        <v>6207.52</v>
      </c>
      <c r="E298">
        <v>6071.42</v>
      </c>
      <c r="F298">
        <f t="shared" si="24"/>
        <v>6139.092854681382</v>
      </c>
      <c r="G298">
        <v>463095</v>
      </c>
      <c r="H298" s="5">
        <v>50.1524</v>
      </c>
      <c r="I298">
        <v>4598.2</v>
      </c>
      <c r="J298" s="6">
        <v>90117</v>
      </c>
      <c r="K298" s="6">
        <v>101608</v>
      </c>
      <c r="L298" s="6">
        <f t="shared" si="25"/>
        <v>95690.16739456568</v>
      </c>
      <c r="M298" s="6"/>
      <c r="N298" s="7"/>
      <c r="O298" s="7">
        <f t="shared" si="26"/>
        <v>46.216064898090465</v>
      </c>
      <c r="P298" s="7">
        <f t="shared" si="27"/>
        <v>45.70905874160095</v>
      </c>
      <c r="Q298" s="7">
        <f t="shared" si="28"/>
        <v>45.961862725878056</v>
      </c>
      <c r="R298" s="7">
        <f t="shared" si="28"/>
        <v>43.90703857053598</v>
      </c>
      <c r="S298" s="7">
        <f t="shared" si="28"/>
        <v>49.9176870355588</v>
      </c>
      <c r="T298" s="7">
        <f t="shared" si="28"/>
        <v>47.202176256223375</v>
      </c>
      <c r="U298" s="7">
        <f t="shared" si="29"/>
        <v>65.32536915281513</v>
      </c>
      <c r="V298" s="7">
        <f t="shared" si="29"/>
        <v>69.512153407264</v>
      </c>
      <c r="W298" s="7">
        <f t="shared" si="29"/>
        <v>67.38625291509119</v>
      </c>
      <c r="X298" s="7"/>
      <c r="Y298" s="7"/>
      <c r="Z298" s="7"/>
    </row>
    <row r="299" spans="1:26" ht="15">
      <c r="A299" s="12">
        <v>30560</v>
      </c>
      <c r="D299">
        <v>6243.28</v>
      </c>
      <c r="E299">
        <v>6115.23</v>
      </c>
      <c r="F299">
        <f t="shared" si="24"/>
        <v>6178.923300575918</v>
      </c>
      <c r="G299">
        <v>470182</v>
      </c>
      <c r="H299" s="5">
        <v>50.907</v>
      </c>
      <c r="I299">
        <v>4631.6</v>
      </c>
      <c r="J299" s="6">
        <v>91231</v>
      </c>
      <c r="K299" s="6">
        <v>102016</v>
      </c>
      <c r="L299" s="6">
        <f t="shared" si="25"/>
        <v>96472.90653857175</v>
      </c>
      <c r="M299" s="6"/>
      <c r="N299" s="7"/>
      <c r="O299" s="7">
        <f t="shared" si="26"/>
        <v>46.482304311053404</v>
      </c>
      <c r="P299" s="7">
        <f t="shared" si="27"/>
        <v>46.03888502004479</v>
      </c>
      <c r="Q299" s="7">
        <f t="shared" si="28"/>
        <v>46.260063376992036</v>
      </c>
      <c r="R299" s="7">
        <f t="shared" si="28"/>
        <v>44.57897236889137</v>
      </c>
      <c r="S299" s="7">
        <f t="shared" si="28"/>
        <v>50.66875551158452</v>
      </c>
      <c r="T299" s="7">
        <f t="shared" si="28"/>
        <v>47.54503926500026</v>
      </c>
      <c r="U299" s="7">
        <f t="shared" si="29"/>
        <v>66.13290226239752</v>
      </c>
      <c r="V299" s="7">
        <f t="shared" si="29"/>
        <v>69.79127472241797</v>
      </c>
      <c r="W299" s="7">
        <f t="shared" si="29"/>
        <v>67.93746793917038</v>
      </c>
      <c r="X299" s="7"/>
      <c r="Y299" s="7"/>
      <c r="Z299" s="7"/>
    </row>
    <row r="300" spans="1:26" ht="15">
      <c r="A300" s="12">
        <v>30590</v>
      </c>
      <c r="D300">
        <v>6241.17</v>
      </c>
      <c r="E300">
        <v>6173.98</v>
      </c>
      <c r="F300">
        <f t="shared" si="24"/>
        <v>6207.484092335638</v>
      </c>
      <c r="G300">
        <v>475334</v>
      </c>
      <c r="H300" s="5">
        <v>51.3281</v>
      </c>
      <c r="I300">
        <v>4682.8</v>
      </c>
      <c r="J300" s="6">
        <v>91502</v>
      </c>
      <c r="K300" s="6">
        <v>102039</v>
      </c>
      <c r="L300" s="6">
        <f t="shared" si="25"/>
        <v>96626.97645067862</v>
      </c>
      <c r="M300" s="6"/>
      <c r="N300" s="7"/>
      <c r="O300" s="7">
        <f t="shared" si="26"/>
        <v>46.46659499446079</v>
      </c>
      <c r="P300" s="7">
        <f t="shared" si="27"/>
        <v>46.48118800700156</v>
      </c>
      <c r="Q300" s="7">
        <f t="shared" si="28"/>
        <v>46.47389092794717</v>
      </c>
      <c r="R300" s="7">
        <f t="shared" si="28"/>
        <v>45.067444632067186</v>
      </c>
      <c r="S300" s="7">
        <f t="shared" si="28"/>
        <v>51.08788476583106</v>
      </c>
      <c r="T300" s="7">
        <f t="shared" si="28"/>
        <v>48.070625673664225</v>
      </c>
      <c r="U300" s="7">
        <f t="shared" si="29"/>
        <v>66.32934882675733</v>
      </c>
      <c r="V300" s="7">
        <f t="shared" si="29"/>
        <v>69.80700950243889</v>
      </c>
      <c r="W300" s="7">
        <f t="shared" si="29"/>
        <v>68.04596596301674</v>
      </c>
      <c r="X300" s="7"/>
      <c r="Y300" s="7"/>
      <c r="Z300" s="7"/>
    </row>
    <row r="301" spans="1:26" ht="15">
      <c r="A301" s="12">
        <v>30621</v>
      </c>
      <c r="D301">
        <v>6342.21</v>
      </c>
      <c r="E301">
        <v>6206.86</v>
      </c>
      <c r="F301">
        <f t="shared" si="24"/>
        <v>6274.170029621448</v>
      </c>
      <c r="G301">
        <v>480212</v>
      </c>
      <c r="H301" s="5">
        <v>51.4897</v>
      </c>
      <c r="I301">
        <v>4711.3</v>
      </c>
      <c r="J301" s="6">
        <v>91854</v>
      </c>
      <c r="K301" s="6">
        <v>102729</v>
      </c>
      <c r="L301" s="6">
        <f t="shared" si="25"/>
        <v>97139.43363022043</v>
      </c>
      <c r="M301" s="6"/>
      <c r="N301" s="7"/>
      <c r="O301" s="7">
        <f t="shared" si="26"/>
        <v>47.218855349208425</v>
      </c>
      <c r="P301" s="7">
        <f t="shared" si="27"/>
        <v>46.72872710846775</v>
      </c>
      <c r="Q301" s="7">
        <f t="shared" si="28"/>
        <v>46.97315196990056</v>
      </c>
      <c r="R301" s="7">
        <f t="shared" si="28"/>
        <v>45.52993836261291</v>
      </c>
      <c r="S301" s="7">
        <f t="shared" si="28"/>
        <v>51.24872847869318</v>
      </c>
      <c r="T301" s="7">
        <f t="shared" si="28"/>
        <v>48.36318842067443</v>
      </c>
      <c r="U301" s="7">
        <f t="shared" si="29"/>
        <v>66.58451189190365</v>
      </c>
      <c r="V301" s="7">
        <f t="shared" si="29"/>
        <v>70.27905290306691</v>
      </c>
      <c r="W301" s="7">
        <f t="shared" si="29"/>
        <v>68.4068449336467</v>
      </c>
      <c r="X301" s="7"/>
      <c r="Y301" s="7"/>
      <c r="Z301" s="7"/>
    </row>
    <row r="302" spans="1:26" ht="15">
      <c r="A302" s="12">
        <v>30651</v>
      </c>
      <c r="D302">
        <v>6392.57</v>
      </c>
      <c r="E302">
        <v>6254.35</v>
      </c>
      <c r="F302">
        <f t="shared" si="24"/>
        <v>6323.082332177875</v>
      </c>
      <c r="G302">
        <v>489106</v>
      </c>
      <c r="H302" s="5">
        <v>51.7468</v>
      </c>
      <c r="I302">
        <v>4753</v>
      </c>
      <c r="J302" s="6">
        <v>92210</v>
      </c>
      <c r="K302" s="6">
        <v>102996</v>
      </c>
      <c r="L302" s="6">
        <f t="shared" si="25"/>
        <v>97453.89248254788</v>
      </c>
      <c r="M302" s="6"/>
      <c r="N302" s="7"/>
      <c r="O302" s="7">
        <f t="shared" si="26"/>
        <v>47.593794298783756</v>
      </c>
      <c r="P302" s="7">
        <f t="shared" si="27"/>
        <v>47.086258493158425</v>
      </c>
      <c r="Q302" s="7">
        <f t="shared" si="28"/>
        <v>47.33934622513012</v>
      </c>
      <c r="R302" s="7">
        <f t="shared" si="28"/>
        <v>46.37319773929879</v>
      </c>
      <c r="S302" s="7">
        <f t="shared" si="28"/>
        <v>51.504625252064784</v>
      </c>
      <c r="T302" s="7">
        <f t="shared" si="28"/>
        <v>48.79125391366833</v>
      </c>
      <c r="U302" s="7">
        <f t="shared" si="29"/>
        <v>66.84257453733572</v>
      </c>
      <c r="V302" s="7">
        <f t="shared" si="29"/>
        <v>70.46171317548384</v>
      </c>
      <c r="W302" s="7">
        <f t="shared" si="29"/>
        <v>68.62829092262643</v>
      </c>
      <c r="X302" s="7"/>
      <c r="Y302" s="7"/>
      <c r="Z302" s="7"/>
    </row>
    <row r="303" spans="1:26" ht="15">
      <c r="A303" s="12">
        <v>30682</v>
      </c>
      <c r="D303">
        <v>6400.93</v>
      </c>
      <c r="E303">
        <v>6324.57</v>
      </c>
      <c r="F303">
        <f t="shared" si="24"/>
        <v>6362.635448467876</v>
      </c>
      <c r="G303">
        <v>492267</v>
      </c>
      <c r="H303" s="5">
        <v>52.7928</v>
      </c>
      <c r="I303">
        <v>4783.6</v>
      </c>
      <c r="J303" s="6">
        <v>92657</v>
      </c>
      <c r="K303" s="6">
        <v>103201</v>
      </c>
      <c r="L303" s="6">
        <f t="shared" si="25"/>
        <v>97786.98817838701</v>
      </c>
      <c r="M303" s="6"/>
      <c r="N303" s="7"/>
      <c r="O303" s="7">
        <f t="shared" si="26"/>
        <v>47.656035951254964</v>
      </c>
      <c r="P303" s="7">
        <f t="shared" si="27"/>
        <v>47.6149140802921</v>
      </c>
      <c r="Q303" s="7">
        <f t="shared" si="28"/>
        <v>47.6354705784074</v>
      </c>
      <c r="R303" s="7">
        <f t="shared" si="28"/>
        <v>46.67289898617354</v>
      </c>
      <c r="S303" s="7">
        <f t="shared" si="28"/>
        <v>52.54572997764511</v>
      </c>
      <c r="T303" s="7">
        <f t="shared" si="28"/>
        <v>49.1053739157214</v>
      </c>
      <c r="U303" s="7">
        <f t="shared" si="29"/>
        <v>67.16660263426868</v>
      </c>
      <c r="V303" s="7">
        <f t="shared" si="29"/>
        <v>70.6019579539313</v>
      </c>
      <c r="W303" s="7">
        <f t="shared" si="29"/>
        <v>68.86286121773514</v>
      </c>
      <c r="X303" s="7"/>
      <c r="Y303" s="7"/>
      <c r="Z303" s="7"/>
    </row>
    <row r="304" spans="1:26" ht="15">
      <c r="A304" s="12">
        <v>30713</v>
      </c>
      <c r="D304">
        <v>6448.99</v>
      </c>
      <c r="E304">
        <v>6382.69</v>
      </c>
      <c r="F304">
        <f t="shared" si="24"/>
        <v>6415.754358070452</v>
      </c>
      <c r="G304">
        <v>492002</v>
      </c>
      <c r="H304" s="5">
        <v>53.0609</v>
      </c>
      <c r="I304">
        <v>4820</v>
      </c>
      <c r="J304" s="6">
        <v>93136</v>
      </c>
      <c r="K304" s="6">
        <v>103824</v>
      </c>
      <c r="L304" s="6">
        <f t="shared" si="25"/>
        <v>98334.89748812473</v>
      </c>
      <c r="M304" s="6"/>
      <c r="N304" s="7"/>
      <c r="O304" s="7">
        <f t="shared" si="26"/>
        <v>48.01385100122696</v>
      </c>
      <c r="P304" s="7">
        <f t="shared" si="27"/>
        <v>48.0524740735164</v>
      </c>
      <c r="Q304" s="7">
        <f t="shared" si="28"/>
        <v>48.03315865530955</v>
      </c>
      <c r="R304" s="7">
        <f t="shared" si="28"/>
        <v>46.64777376300941</v>
      </c>
      <c r="S304" s="7">
        <f t="shared" si="28"/>
        <v>52.8125752710754</v>
      </c>
      <c r="T304" s="7">
        <f t="shared" si="28"/>
        <v>49.47903300313094</v>
      </c>
      <c r="U304" s="7">
        <f t="shared" si="29"/>
        <v>67.51382737348769</v>
      </c>
      <c r="V304" s="7">
        <f t="shared" si="29"/>
        <v>71.02816525623747</v>
      </c>
      <c r="W304" s="7">
        <f t="shared" si="29"/>
        <v>69.2487060367569</v>
      </c>
      <c r="X304" s="7"/>
      <c r="Y304" s="7"/>
      <c r="Z304" s="7"/>
    </row>
    <row r="305" spans="1:26" ht="15">
      <c r="A305" s="12">
        <v>30742</v>
      </c>
      <c r="D305">
        <v>6494.06</v>
      </c>
      <c r="E305">
        <v>6427.06</v>
      </c>
      <c r="F305">
        <f t="shared" si="24"/>
        <v>6460.473145490198</v>
      </c>
      <c r="G305">
        <v>492423</v>
      </c>
      <c r="H305" s="5">
        <v>53.2963</v>
      </c>
      <c r="I305">
        <v>4850.7</v>
      </c>
      <c r="J305" s="6">
        <v>93411</v>
      </c>
      <c r="K305" s="6">
        <v>103967</v>
      </c>
      <c r="L305" s="6">
        <f t="shared" si="25"/>
        <v>98547.76221203605</v>
      </c>
      <c r="M305" s="6"/>
      <c r="N305" s="7"/>
      <c r="O305" s="7">
        <f t="shared" si="26"/>
        <v>48.349404981714656</v>
      </c>
      <c r="P305" s="7">
        <f t="shared" si="27"/>
        <v>48.38651634638912</v>
      </c>
      <c r="Q305" s="7">
        <f t="shared" si="28"/>
        <v>48.36795710473954</v>
      </c>
      <c r="R305" s="7">
        <f t="shared" si="28"/>
        <v>46.687689683583365</v>
      </c>
      <c r="S305" s="7">
        <f t="shared" si="28"/>
        <v>53.046873600331246</v>
      </c>
      <c r="T305" s="7">
        <f t="shared" si="28"/>
        <v>49.794179541138426</v>
      </c>
      <c r="U305" s="7">
        <f t="shared" si="29"/>
        <v>67.71317351813325</v>
      </c>
      <c r="V305" s="7">
        <f t="shared" si="29"/>
        <v>71.12599454071545</v>
      </c>
      <c r="W305" s="7">
        <f t="shared" si="29"/>
        <v>69.39860812714664</v>
      </c>
      <c r="X305" s="7"/>
      <c r="Y305" s="7"/>
      <c r="Z305" s="7"/>
    </row>
    <row r="306" spans="1:26" ht="15">
      <c r="A306" s="12">
        <v>30773</v>
      </c>
      <c r="D306">
        <v>6487.89</v>
      </c>
      <c r="E306">
        <v>6477.67</v>
      </c>
      <c r="F306">
        <f t="shared" si="24"/>
        <v>6482.77798604117</v>
      </c>
      <c r="G306">
        <v>495151</v>
      </c>
      <c r="H306" s="5">
        <v>53.6143</v>
      </c>
      <c r="I306">
        <v>4887</v>
      </c>
      <c r="J306" s="6">
        <v>93774</v>
      </c>
      <c r="K306" s="6">
        <v>104336</v>
      </c>
      <c r="L306" s="6">
        <f t="shared" si="25"/>
        <v>98914.12469410019</v>
      </c>
      <c r="M306" s="6"/>
      <c r="N306" s="7"/>
      <c r="O306" s="7">
        <f t="shared" si="26"/>
        <v>48.30346825973531</v>
      </c>
      <c r="P306" s="7">
        <f t="shared" si="27"/>
        <v>48.76753684289775</v>
      </c>
      <c r="Q306" s="7">
        <f t="shared" si="28"/>
        <v>48.534947903509526</v>
      </c>
      <c r="R306" s="7">
        <f t="shared" si="28"/>
        <v>46.946337263929564</v>
      </c>
      <c r="S306" s="7">
        <f t="shared" si="28"/>
        <v>53.363385362027735</v>
      </c>
      <c r="T306" s="7">
        <f t="shared" si="28"/>
        <v>50.16681209259354</v>
      </c>
      <c r="U306" s="7">
        <f t="shared" si="29"/>
        <v>67.97631042906539</v>
      </c>
      <c r="V306" s="7">
        <f t="shared" si="29"/>
        <v>71.37843514192087</v>
      </c>
      <c r="W306" s="7">
        <f t="shared" si="29"/>
        <v>69.65660532317179</v>
      </c>
      <c r="X306" s="7"/>
      <c r="Y306" s="7"/>
      <c r="Z306" s="7"/>
    </row>
    <row r="307" spans="1:26" ht="15">
      <c r="A307" s="12">
        <v>30803</v>
      </c>
      <c r="D307">
        <v>6618.55</v>
      </c>
      <c r="E307">
        <v>6489.07</v>
      </c>
      <c r="F307">
        <f t="shared" si="24"/>
        <v>6553.490234104267</v>
      </c>
      <c r="G307">
        <v>499063</v>
      </c>
      <c r="H307" s="5">
        <v>53.8862</v>
      </c>
      <c r="I307">
        <v>4901.4</v>
      </c>
      <c r="J307" s="6">
        <v>94082</v>
      </c>
      <c r="K307" s="6">
        <v>105193</v>
      </c>
      <c r="L307" s="6">
        <f t="shared" si="25"/>
        <v>99482.50009926369</v>
      </c>
      <c r="M307" s="6"/>
      <c r="N307" s="7"/>
      <c r="O307" s="7">
        <f t="shared" si="26"/>
        <v>49.27625466067876</v>
      </c>
      <c r="P307" s="7">
        <f t="shared" si="27"/>
        <v>48.853362443771054</v>
      </c>
      <c r="Q307" s="7">
        <f t="shared" si="28"/>
        <v>49.0643529337716</v>
      </c>
      <c r="R307" s="7">
        <f t="shared" si="28"/>
        <v>47.31724244512983</v>
      </c>
      <c r="S307" s="7">
        <f t="shared" si="28"/>
        <v>53.63401287147831</v>
      </c>
      <c r="T307" s="7">
        <f t="shared" si="28"/>
        <v>50.314633270030285</v>
      </c>
      <c r="U307" s="7">
        <f t="shared" si="29"/>
        <v>68.19957811106843</v>
      </c>
      <c r="V307" s="7">
        <f t="shared" si="29"/>
        <v>71.96472672791829</v>
      </c>
      <c r="W307" s="7">
        <f t="shared" si="29"/>
        <v>70.05686263116809</v>
      </c>
      <c r="X307" s="7"/>
      <c r="Y307" s="7"/>
      <c r="Z307" s="7"/>
    </row>
    <row r="308" spans="1:26" ht="15">
      <c r="A308" s="12">
        <v>30834</v>
      </c>
      <c r="D308">
        <v>6572.27</v>
      </c>
      <c r="E308">
        <v>6528.53</v>
      </c>
      <c r="F308">
        <f t="shared" si="24"/>
        <v>6550.363490914073</v>
      </c>
      <c r="G308">
        <v>503502</v>
      </c>
      <c r="H308" s="5">
        <v>54.0823</v>
      </c>
      <c r="I308">
        <v>4945.2</v>
      </c>
      <c r="J308" s="6">
        <v>94461</v>
      </c>
      <c r="K308" s="6">
        <v>105591</v>
      </c>
      <c r="L308" s="6">
        <f t="shared" si="25"/>
        <v>99871.07414562037</v>
      </c>
      <c r="M308" s="6"/>
      <c r="N308" s="7"/>
      <c r="O308" s="7">
        <f t="shared" si="26"/>
        <v>48.93169201996498</v>
      </c>
      <c r="P308" s="7">
        <f t="shared" si="27"/>
        <v>49.150439479776395</v>
      </c>
      <c r="Q308" s="7">
        <f t="shared" si="28"/>
        <v>49.04094378445777</v>
      </c>
      <c r="R308" s="7">
        <f t="shared" si="28"/>
        <v>47.73811363616971</v>
      </c>
      <c r="S308" s="7">
        <f t="shared" si="28"/>
        <v>53.829195124524475</v>
      </c>
      <c r="T308" s="7">
        <f t="shared" si="28"/>
        <v>50.76425601806703</v>
      </c>
      <c r="U308" s="7">
        <f t="shared" si="29"/>
        <v>68.47431334314358</v>
      </c>
      <c r="V308" s="7">
        <f t="shared" si="29"/>
        <v>72.2370068343675</v>
      </c>
      <c r="W308" s="7">
        <f t="shared" si="29"/>
        <v>70.33050149790833</v>
      </c>
      <c r="X308" s="7"/>
      <c r="Y308" s="7"/>
      <c r="Z308" s="7"/>
    </row>
    <row r="309" spans="1:26" ht="15">
      <c r="A309" s="12">
        <v>30864</v>
      </c>
      <c r="D309">
        <v>6566.6</v>
      </c>
      <c r="E309">
        <v>6529.77</v>
      </c>
      <c r="F309">
        <f t="shared" si="24"/>
        <v>6548.159106344317</v>
      </c>
      <c r="G309">
        <v>500813</v>
      </c>
      <c r="H309" s="5">
        <v>54.2318</v>
      </c>
      <c r="I309">
        <v>4968.9</v>
      </c>
      <c r="J309" s="6">
        <v>94773</v>
      </c>
      <c r="K309" s="6">
        <v>105435</v>
      </c>
      <c r="L309" s="6">
        <f t="shared" si="25"/>
        <v>99961.94903562055</v>
      </c>
      <c r="M309" s="6"/>
      <c r="N309" s="7"/>
      <c r="O309" s="7">
        <f t="shared" si="26"/>
        <v>48.88947788485592</v>
      </c>
      <c r="P309" s="7">
        <f t="shared" si="27"/>
        <v>49.15977489601175</v>
      </c>
      <c r="Q309" s="7">
        <f t="shared" si="28"/>
        <v>49.024440104942165</v>
      </c>
      <c r="R309" s="7">
        <f t="shared" si="28"/>
        <v>47.48316373017597</v>
      </c>
      <c r="S309" s="7">
        <f t="shared" si="28"/>
        <v>53.977995465322046</v>
      </c>
      <c r="T309" s="7">
        <f t="shared" si="28"/>
        <v>51.007545039265004</v>
      </c>
      <c r="U309" s="7">
        <f t="shared" si="29"/>
        <v>68.70048060543238</v>
      </c>
      <c r="V309" s="7">
        <f t="shared" si="29"/>
        <v>72.13028397857335</v>
      </c>
      <c r="W309" s="7">
        <f t="shared" si="29"/>
        <v>70.39449677023273</v>
      </c>
      <c r="X309" s="7"/>
      <c r="Y309" s="7"/>
      <c r="Z309" s="7"/>
    </row>
    <row r="310" spans="1:26" ht="15">
      <c r="A310" s="12">
        <v>30895</v>
      </c>
      <c r="D310">
        <v>6707.71</v>
      </c>
      <c r="E310">
        <v>6571.66</v>
      </c>
      <c r="F310">
        <f t="shared" si="24"/>
        <v>6639.3365254820455</v>
      </c>
      <c r="G310">
        <v>500687</v>
      </c>
      <c r="H310" s="5">
        <v>54.2731</v>
      </c>
      <c r="I310">
        <v>5006.2</v>
      </c>
      <c r="J310" s="6">
        <v>95014</v>
      </c>
      <c r="K310" s="6">
        <v>105163</v>
      </c>
      <c r="L310" s="6">
        <f t="shared" si="25"/>
        <v>99959.77832108272</v>
      </c>
      <c r="M310" s="6"/>
      <c r="N310" s="7"/>
      <c r="O310" s="7">
        <f t="shared" si="26"/>
        <v>49.940066351388374</v>
      </c>
      <c r="P310" s="7">
        <f t="shared" si="27"/>
        <v>49.475146336413765</v>
      </c>
      <c r="Q310" s="7">
        <f t="shared" si="28"/>
        <v>49.707062785736525</v>
      </c>
      <c r="R310" s="7">
        <f t="shared" si="28"/>
        <v>47.471217397652644</v>
      </c>
      <c r="S310" s="7">
        <f t="shared" si="28"/>
        <v>54.01910218154239</v>
      </c>
      <c r="T310" s="7">
        <f t="shared" si="28"/>
        <v>51.39044295026432</v>
      </c>
      <c r="U310" s="7">
        <f t="shared" si="29"/>
        <v>68.87518031764903</v>
      </c>
      <c r="V310" s="7">
        <f t="shared" si="29"/>
        <v>71.94420310180402</v>
      </c>
      <c r="W310" s="7">
        <f t="shared" si="29"/>
        <v>70.39296812499325</v>
      </c>
      <c r="X310" s="7"/>
      <c r="Y310" s="7"/>
      <c r="Z310" s="7"/>
    </row>
    <row r="311" spans="1:26" ht="15">
      <c r="A311" s="12">
        <v>30926</v>
      </c>
      <c r="D311">
        <v>6595.21</v>
      </c>
      <c r="E311">
        <v>6617.44</v>
      </c>
      <c r="F311">
        <f t="shared" si="24"/>
        <v>6606.315649618931</v>
      </c>
      <c r="G311">
        <v>500070</v>
      </c>
      <c r="H311" s="5">
        <v>54.1853</v>
      </c>
      <c r="I311">
        <v>5047.7</v>
      </c>
      <c r="J311" s="6">
        <v>95325</v>
      </c>
      <c r="K311" s="6">
        <v>105490</v>
      </c>
      <c r="L311" s="6">
        <f t="shared" si="25"/>
        <v>100278.78265116704</v>
      </c>
      <c r="M311" s="6"/>
      <c r="N311" s="7"/>
      <c r="O311" s="7">
        <f t="shared" si="26"/>
        <v>49.10248430557375</v>
      </c>
      <c r="P311" s="7">
        <f t="shared" si="27"/>
        <v>49.81980388097344</v>
      </c>
      <c r="Q311" s="7">
        <f t="shared" si="28"/>
        <v>49.45984369336666</v>
      </c>
      <c r="R311" s="7">
        <f t="shared" si="28"/>
        <v>47.41271829315352</v>
      </c>
      <c r="S311" s="7">
        <f t="shared" si="28"/>
        <v>53.93171308507397</v>
      </c>
      <c r="T311" s="7">
        <f t="shared" si="28"/>
        <v>51.81645537134938</v>
      </c>
      <c r="U311" s="7">
        <f t="shared" si="29"/>
        <v>69.10062268486637</v>
      </c>
      <c r="V311" s="7">
        <f t="shared" si="29"/>
        <v>72.16791062644948</v>
      </c>
      <c r="W311" s="7">
        <f t="shared" si="29"/>
        <v>70.6176150981711</v>
      </c>
      <c r="X311" s="7"/>
      <c r="Y311" s="7"/>
      <c r="Z311" s="7"/>
    </row>
    <row r="312" spans="1:26" ht="15">
      <c r="A312" s="12">
        <v>30956</v>
      </c>
      <c r="D312">
        <v>6659.54</v>
      </c>
      <c r="E312">
        <v>6607.04</v>
      </c>
      <c r="F312">
        <f t="shared" si="24"/>
        <v>6633.238060072924</v>
      </c>
      <c r="G312">
        <v>502168</v>
      </c>
      <c r="H312" s="5">
        <v>54.1121</v>
      </c>
      <c r="I312">
        <v>5030.2</v>
      </c>
      <c r="J312" s="6">
        <v>95611</v>
      </c>
      <c r="K312" s="6">
        <v>105638</v>
      </c>
      <c r="L312" s="6">
        <f t="shared" si="25"/>
        <v>100499.5264565958</v>
      </c>
      <c r="M312" s="6"/>
      <c r="N312" s="7"/>
      <c r="O312" s="7">
        <f t="shared" si="26"/>
        <v>49.58143233230491</v>
      </c>
      <c r="P312" s="7">
        <f t="shared" si="27"/>
        <v>49.74150684158025</v>
      </c>
      <c r="Q312" s="7">
        <f t="shared" si="28"/>
        <v>49.66140509060021</v>
      </c>
      <c r="R312" s="7">
        <f t="shared" si="28"/>
        <v>47.61163421088311</v>
      </c>
      <c r="S312" s="7">
        <f t="shared" si="28"/>
        <v>53.85885566068346</v>
      </c>
      <c r="T312" s="7">
        <f t="shared" si="28"/>
        <v>51.63681157932556</v>
      </c>
      <c r="U312" s="7">
        <f t="shared" si="29"/>
        <v>69.30794267529775</v>
      </c>
      <c r="V312" s="7">
        <f t="shared" si="29"/>
        <v>72.26916051527984</v>
      </c>
      <c r="W312" s="7">
        <f t="shared" si="29"/>
        <v>70.77306573962235</v>
      </c>
      <c r="X312" s="7"/>
      <c r="Y312" s="7"/>
      <c r="Z312" s="7"/>
    </row>
    <row r="313" spans="1:26" ht="15">
      <c r="A313" s="12">
        <v>30987</v>
      </c>
      <c r="D313">
        <v>6668.78</v>
      </c>
      <c r="E313">
        <v>6650.76</v>
      </c>
      <c r="F313">
        <f t="shared" si="24"/>
        <v>6659.763905184627</v>
      </c>
      <c r="G313">
        <v>506626</v>
      </c>
      <c r="H313" s="5">
        <v>54.3093</v>
      </c>
      <c r="I313">
        <v>5064.5</v>
      </c>
      <c r="J313" s="6">
        <v>95960</v>
      </c>
      <c r="K313" s="6">
        <v>105972</v>
      </c>
      <c r="L313" s="6">
        <f t="shared" si="25"/>
        <v>100841.82227627582</v>
      </c>
      <c r="M313" s="6"/>
      <c r="N313" s="7"/>
      <c r="O313" s="7">
        <f t="shared" si="26"/>
        <v>49.65022573766781</v>
      </c>
      <c r="P313" s="7">
        <f t="shared" si="27"/>
        <v>50.07065554949088</v>
      </c>
      <c r="Q313" s="7">
        <f t="shared" si="28"/>
        <v>49.85999750165689</v>
      </c>
      <c r="R313" s="7">
        <f t="shared" si="28"/>
        <v>48.034306833017766</v>
      </c>
      <c r="S313" s="7">
        <f t="shared" si="28"/>
        <v>54.055132765735515</v>
      </c>
      <c r="T313" s="7">
        <f t="shared" si="28"/>
        <v>51.98891341169224</v>
      </c>
      <c r="U313" s="7">
        <f t="shared" si="29"/>
        <v>69.56093105522976</v>
      </c>
      <c r="V313" s="7">
        <f t="shared" si="29"/>
        <v>72.49765688601862</v>
      </c>
      <c r="W313" s="7">
        <f t="shared" si="29"/>
        <v>71.01411488087452</v>
      </c>
      <c r="X313" s="7"/>
      <c r="Y313" s="7"/>
      <c r="Z313" s="7"/>
    </row>
    <row r="314" spans="1:26" ht="15">
      <c r="A314" s="12">
        <v>31017</v>
      </c>
      <c r="D314">
        <v>6703.21</v>
      </c>
      <c r="E314">
        <v>6682.17</v>
      </c>
      <c r="F314">
        <f t="shared" si="24"/>
        <v>6692.681731989053</v>
      </c>
      <c r="G314">
        <v>507232</v>
      </c>
      <c r="H314" s="5">
        <v>54.3745</v>
      </c>
      <c r="I314">
        <v>5090</v>
      </c>
      <c r="J314" s="6">
        <v>96087</v>
      </c>
      <c r="K314" s="6">
        <v>106223</v>
      </c>
      <c r="L314" s="6">
        <f t="shared" si="25"/>
        <v>101027.96346061816</v>
      </c>
      <c r="M314" s="6"/>
      <c r="N314" s="7"/>
      <c r="O314" s="7">
        <f t="shared" si="26"/>
        <v>49.90656306955579</v>
      </c>
      <c r="P314" s="7">
        <f t="shared" si="27"/>
        <v>50.3071276655813</v>
      </c>
      <c r="Q314" s="7">
        <f t="shared" si="28"/>
        <v>50.1064450913306</v>
      </c>
      <c r="R314" s="7">
        <f t="shared" si="28"/>
        <v>48.09176300372517</v>
      </c>
      <c r="S314" s="7">
        <f t="shared" si="28"/>
        <v>54.12002763008334</v>
      </c>
      <c r="T314" s="7">
        <f t="shared" si="28"/>
        <v>52.2506800800698</v>
      </c>
      <c r="U314" s="7">
        <f t="shared" si="29"/>
        <v>69.65299272930243</v>
      </c>
      <c r="V314" s="7">
        <f t="shared" si="29"/>
        <v>72.66937122450796</v>
      </c>
      <c r="W314" s="7">
        <f t="shared" si="29"/>
        <v>71.14519790923089</v>
      </c>
      <c r="X314" s="7"/>
      <c r="Y314" s="7"/>
      <c r="Z314" s="7"/>
    </row>
    <row r="315" spans="1:26" ht="15">
      <c r="A315" s="12">
        <v>31048</v>
      </c>
      <c r="D315">
        <v>6697.34</v>
      </c>
      <c r="E315">
        <v>6693.82</v>
      </c>
      <c r="F315">
        <f t="shared" si="24"/>
        <v>6695.579768683217</v>
      </c>
      <c r="G315">
        <v>505965</v>
      </c>
      <c r="H315" s="5">
        <v>54.2321</v>
      </c>
      <c r="I315">
        <v>5088.9</v>
      </c>
      <c r="J315" s="6">
        <v>96353</v>
      </c>
      <c r="K315" s="6">
        <v>106302</v>
      </c>
      <c r="L315" s="6">
        <f t="shared" si="25"/>
        <v>101205.31905982018</v>
      </c>
      <c r="M315" s="6"/>
      <c r="N315" s="7"/>
      <c r="O315" s="7">
        <f t="shared" si="26"/>
        <v>49.86285989969862</v>
      </c>
      <c r="P315" s="7">
        <f t="shared" si="27"/>
        <v>50.39483540682463</v>
      </c>
      <c r="Q315" s="7">
        <f t="shared" si="28"/>
        <v>50.12814197193896</v>
      </c>
      <c r="R315" s="7">
        <f t="shared" si="28"/>
        <v>47.97163599335177</v>
      </c>
      <c r="S315" s="7">
        <f t="shared" si="28"/>
        <v>53.97829406132365</v>
      </c>
      <c r="T315" s="7">
        <f t="shared" si="28"/>
        <v>52.239388184571155</v>
      </c>
      <c r="U315" s="7">
        <f t="shared" si="29"/>
        <v>69.84581481830506</v>
      </c>
      <c r="V315" s="7">
        <f t="shared" si="29"/>
        <v>72.7234167732755</v>
      </c>
      <c r="W315" s="7">
        <f t="shared" si="29"/>
        <v>71.27009401495567</v>
      </c>
      <c r="X315" s="7"/>
      <c r="Y315" s="7"/>
      <c r="Z315" s="7"/>
    </row>
    <row r="316" spans="1:26" ht="15">
      <c r="A316" s="12">
        <v>31079</v>
      </c>
      <c r="D316">
        <v>6766.66</v>
      </c>
      <c r="E316">
        <v>6697.79</v>
      </c>
      <c r="F316">
        <f t="shared" si="24"/>
        <v>6732.136932757681</v>
      </c>
      <c r="G316">
        <v>507688</v>
      </c>
      <c r="H316" s="5">
        <v>54.4791</v>
      </c>
      <c r="I316">
        <v>5094.5</v>
      </c>
      <c r="J316" s="6">
        <v>96477</v>
      </c>
      <c r="K316" s="6">
        <v>106555</v>
      </c>
      <c r="L316" s="6">
        <f t="shared" si="25"/>
        <v>101390.86120060328</v>
      </c>
      <c r="M316" s="6"/>
      <c r="N316" s="7"/>
      <c r="O316" s="7">
        <f t="shared" si="26"/>
        <v>50.37895934339524</v>
      </c>
      <c r="P316" s="7">
        <f t="shared" si="27"/>
        <v>50.4247237959007</v>
      </c>
      <c r="Q316" s="7">
        <f t="shared" si="28"/>
        <v>50.40183637542997</v>
      </c>
      <c r="R316" s="7">
        <f t="shared" si="28"/>
        <v>48.13499735000005</v>
      </c>
      <c r="S316" s="7">
        <f t="shared" si="28"/>
        <v>54.22413810264138</v>
      </c>
      <c r="T316" s="7">
        <f t="shared" si="28"/>
        <v>52.296874198018784</v>
      </c>
      <c r="U316" s="7">
        <f t="shared" si="29"/>
        <v>69.93570180716341</v>
      </c>
      <c r="V316" s="7">
        <f t="shared" si="29"/>
        <v>72.89649935350577</v>
      </c>
      <c r="W316" s="7">
        <f t="shared" si="29"/>
        <v>71.40075518909347</v>
      </c>
      <c r="X316" s="7"/>
      <c r="Y316" s="7"/>
      <c r="Z316" s="7"/>
    </row>
    <row r="317" spans="1:26" ht="15">
      <c r="A317" s="12">
        <v>31107</v>
      </c>
      <c r="D317">
        <v>6756.64</v>
      </c>
      <c r="E317">
        <v>6710.73</v>
      </c>
      <c r="F317">
        <f t="shared" si="24"/>
        <v>6733.645873314099</v>
      </c>
      <c r="G317">
        <v>512132</v>
      </c>
      <c r="H317" s="5">
        <v>54.54</v>
      </c>
      <c r="I317">
        <v>5094.8</v>
      </c>
      <c r="J317" s="6">
        <v>96823</v>
      </c>
      <c r="K317" s="6">
        <v>106989</v>
      </c>
      <c r="L317" s="6">
        <f t="shared" si="25"/>
        <v>101779.15281136899</v>
      </c>
      <c r="M317" s="6"/>
      <c r="N317" s="7"/>
      <c r="O317" s="7">
        <f t="shared" si="26"/>
        <v>50.30435870251468</v>
      </c>
      <c r="P317" s="7">
        <f t="shared" si="27"/>
        <v>50.52214338145339</v>
      </c>
      <c r="Q317" s="7">
        <f t="shared" si="28"/>
        <v>50.41313343842564</v>
      </c>
      <c r="R317" s="7">
        <f t="shared" si="28"/>
        <v>48.55634260185433</v>
      </c>
      <c r="S317" s="7">
        <f t="shared" si="28"/>
        <v>54.28475309096628</v>
      </c>
      <c r="T317" s="7">
        <f t="shared" si="28"/>
        <v>52.29995380588205</v>
      </c>
      <c r="U317" s="7">
        <f t="shared" si="29"/>
        <v>70.1865155018811</v>
      </c>
      <c r="V317" s="7">
        <f t="shared" si="29"/>
        <v>73.1934078112921</v>
      </c>
      <c r="W317" s="7">
        <f t="shared" si="29"/>
        <v>71.67419516103935</v>
      </c>
      <c r="X317" s="7"/>
      <c r="Y317" s="7"/>
      <c r="Z317" s="7"/>
    </row>
    <row r="318" spans="1:26" ht="15">
      <c r="A318" s="12">
        <v>31138</v>
      </c>
      <c r="D318">
        <v>6781.05</v>
      </c>
      <c r="E318">
        <v>6713.05</v>
      </c>
      <c r="F318">
        <f t="shared" si="24"/>
        <v>6746.964332386826</v>
      </c>
      <c r="G318">
        <v>511607</v>
      </c>
      <c r="H318" s="5">
        <v>54.4298</v>
      </c>
      <c r="I318">
        <v>5105.3</v>
      </c>
      <c r="J318" s="6">
        <v>97018</v>
      </c>
      <c r="K318" s="6">
        <v>106936</v>
      </c>
      <c r="L318" s="6">
        <f t="shared" si="25"/>
        <v>101856.35398933146</v>
      </c>
      <c r="M318" s="6"/>
      <c r="N318" s="7"/>
      <c r="O318" s="7">
        <f t="shared" si="26"/>
        <v>50.4860953935221</v>
      </c>
      <c r="P318" s="7">
        <f t="shared" si="27"/>
        <v>50.53960964408726</v>
      </c>
      <c r="Q318" s="7">
        <f t="shared" si="28"/>
        <v>50.512845432055784</v>
      </c>
      <c r="R318" s="7">
        <f t="shared" si="28"/>
        <v>48.506566216340495</v>
      </c>
      <c r="S318" s="7">
        <f t="shared" si="28"/>
        <v>54.17506882637837</v>
      </c>
      <c r="T318" s="7">
        <f t="shared" si="28"/>
        <v>52.40774008109634</v>
      </c>
      <c r="U318" s="7">
        <f t="shared" si="29"/>
        <v>70.32787004081159</v>
      </c>
      <c r="V318" s="7">
        <f t="shared" si="29"/>
        <v>73.1571494051569</v>
      </c>
      <c r="W318" s="7">
        <f t="shared" si="29"/>
        <v>71.72856122857972</v>
      </c>
      <c r="X318" s="7"/>
      <c r="Y318" s="7"/>
      <c r="Z318" s="7"/>
    </row>
    <row r="319" spans="1:26" ht="15">
      <c r="A319" s="12">
        <v>31168</v>
      </c>
      <c r="D319">
        <v>6810.43</v>
      </c>
      <c r="E319">
        <v>6736.27</v>
      </c>
      <c r="F319">
        <f t="shared" si="24"/>
        <v>6773.248503938122</v>
      </c>
      <c r="G319">
        <v>517534</v>
      </c>
      <c r="H319" s="5">
        <v>54.4818</v>
      </c>
      <c r="I319">
        <v>5111.2</v>
      </c>
      <c r="J319" s="6">
        <v>97292</v>
      </c>
      <c r="K319" s="6">
        <v>106932</v>
      </c>
      <c r="L319" s="6">
        <f t="shared" si="25"/>
        <v>101998.17716018262</v>
      </c>
      <c r="M319" s="6"/>
      <c r="N319" s="7"/>
      <c r="O319" s="7">
        <f t="shared" si="26"/>
        <v>50.70483459802018</v>
      </c>
      <c r="P319" s="7">
        <f t="shared" si="27"/>
        <v>50.71442284165554</v>
      </c>
      <c r="Q319" s="7">
        <f t="shared" si="28"/>
        <v>50.70962849321814</v>
      </c>
      <c r="R319" s="7">
        <f t="shared" si="28"/>
        <v>49.06851790575102</v>
      </c>
      <c r="S319" s="7">
        <f t="shared" si="28"/>
        <v>54.22682546665578</v>
      </c>
      <c r="T319" s="7">
        <f t="shared" si="28"/>
        <v>52.46830570240723</v>
      </c>
      <c r="U319" s="7">
        <f t="shared" si="29"/>
        <v>70.52649129038572</v>
      </c>
      <c r="V319" s="7">
        <f t="shared" si="29"/>
        <v>73.154412921675</v>
      </c>
      <c r="W319" s="7">
        <f t="shared" si="29"/>
        <v>71.82843493891393</v>
      </c>
      <c r="X319" s="7"/>
      <c r="Y319" s="7"/>
      <c r="Z319" s="7"/>
    </row>
    <row r="320" spans="1:26" ht="15">
      <c r="A320" s="12">
        <v>31199</v>
      </c>
      <c r="D320">
        <v>6799.69</v>
      </c>
      <c r="E320">
        <v>6775.79</v>
      </c>
      <c r="F320">
        <f t="shared" si="24"/>
        <v>6787.729480842618</v>
      </c>
      <c r="G320">
        <v>508974</v>
      </c>
      <c r="H320" s="5">
        <v>54.5163</v>
      </c>
      <c r="I320">
        <v>5130.2</v>
      </c>
      <c r="J320" s="6">
        <v>97437</v>
      </c>
      <c r="K320" s="6">
        <v>106505</v>
      </c>
      <c r="L320" s="6">
        <f t="shared" si="25"/>
        <v>101870.1510993284</v>
      </c>
      <c r="M320" s="6"/>
      <c r="N320" s="7"/>
      <c r="O320" s="7">
        <f t="shared" si="26"/>
        <v>50.6248734320464</v>
      </c>
      <c r="P320" s="7">
        <f t="shared" si="27"/>
        <v>51.01195159134968</v>
      </c>
      <c r="Q320" s="7">
        <f t="shared" si="28"/>
        <v>50.81804396898563</v>
      </c>
      <c r="R320" s="7">
        <f t="shared" si="28"/>
        <v>48.256925791468234</v>
      </c>
      <c r="S320" s="7">
        <f t="shared" si="28"/>
        <v>54.261164006839834</v>
      </c>
      <c r="T320" s="7">
        <f t="shared" si="28"/>
        <v>52.66334753374736</v>
      </c>
      <c r="U320" s="7">
        <f t="shared" si="29"/>
        <v>70.63160107574429</v>
      </c>
      <c r="V320" s="7">
        <f t="shared" si="29"/>
        <v>72.86229330998201</v>
      </c>
      <c r="W320" s="7">
        <f t="shared" si="29"/>
        <v>71.7382773318019</v>
      </c>
      <c r="X320" s="7"/>
      <c r="Y320" s="7"/>
      <c r="Z320" s="7"/>
    </row>
    <row r="321" spans="1:26" ht="15">
      <c r="A321" s="12">
        <v>31229</v>
      </c>
      <c r="D321">
        <v>6901.18</v>
      </c>
      <c r="E321">
        <v>6801.12</v>
      </c>
      <c r="F321">
        <f t="shared" si="24"/>
        <v>6850.967327436323</v>
      </c>
      <c r="G321">
        <v>509951</v>
      </c>
      <c r="H321" s="5">
        <v>54.1519</v>
      </c>
      <c r="I321">
        <v>5118.7</v>
      </c>
      <c r="J321" s="6">
        <v>97626</v>
      </c>
      <c r="K321" s="6">
        <v>106807</v>
      </c>
      <c r="L321" s="6">
        <f t="shared" si="25"/>
        <v>102113.36926181606</v>
      </c>
      <c r="M321" s="6"/>
      <c r="N321" s="7"/>
      <c r="O321" s="7">
        <f t="shared" si="26"/>
        <v>51.38048411497731</v>
      </c>
      <c r="P321" s="7">
        <f t="shared" si="27"/>
        <v>51.202650053640994</v>
      </c>
      <c r="Q321" s="7">
        <f t="shared" si="28"/>
        <v>51.29149001272866</v>
      </c>
      <c r="R321" s="7">
        <f t="shared" si="28"/>
        <v>48.34955727460542</v>
      </c>
      <c r="S321" s="7">
        <f t="shared" si="28"/>
        <v>53.898469396895784</v>
      </c>
      <c r="T321" s="7">
        <f t="shared" si="28"/>
        <v>52.54529589898886</v>
      </c>
      <c r="U321" s="7">
        <f t="shared" si="29"/>
        <v>70.76860624424614</v>
      </c>
      <c r="V321" s="7">
        <f t="shared" si="29"/>
        <v>73.06889781286557</v>
      </c>
      <c r="W321" s="7">
        <f t="shared" si="29"/>
        <v>71.90955470603154</v>
      </c>
      <c r="X321" s="7"/>
      <c r="Y321" s="7"/>
      <c r="Z321" s="7"/>
    </row>
    <row r="322" spans="1:26" ht="15">
      <c r="A322" s="12">
        <v>31260</v>
      </c>
      <c r="D322">
        <v>6966.23</v>
      </c>
      <c r="E322">
        <v>6820.05</v>
      </c>
      <c r="F322">
        <f t="shared" si="24"/>
        <v>6892.752491675586</v>
      </c>
      <c r="G322">
        <v>519219</v>
      </c>
      <c r="H322" s="5">
        <v>54.3836</v>
      </c>
      <c r="I322">
        <v>5125.8</v>
      </c>
      <c r="J322" s="6">
        <v>97819</v>
      </c>
      <c r="K322" s="6">
        <v>107095</v>
      </c>
      <c r="L322" s="6">
        <f t="shared" si="25"/>
        <v>102351.97020575618</v>
      </c>
      <c r="M322" s="6"/>
      <c r="N322" s="7"/>
      <c r="O322" s="7">
        <f t="shared" si="26"/>
        <v>51.86479266680166</v>
      </c>
      <c r="P322" s="7">
        <f t="shared" si="27"/>
        <v>51.34516572245958</v>
      </c>
      <c r="Q322" s="7">
        <f t="shared" si="28"/>
        <v>51.60432515436993</v>
      </c>
      <c r="R322" s="7">
        <f t="shared" si="28"/>
        <v>49.22827640020972</v>
      </c>
      <c r="S322" s="7">
        <f t="shared" si="28"/>
        <v>54.1290850421319</v>
      </c>
      <c r="T322" s="7">
        <f t="shared" si="28"/>
        <v>52.61817995175281</v>
      </c>
      <c r="U322" s="7">
        <f t="shared" si="29"/>
        <v>70.90851099303376</v>
      </c>
      <c r="V322" s="7">
        <f t="shared" si="29"/>
        <v>73.2659246235625</v>
      </c>
      <c r="W322" s="7">
        <f t="shared" si="29"/>
        <v>72.07758057527086</v>
      </c>
      <c r="X322" s="7"/>
      <c r="Y322" s="7"/>
      <c r="Z322" s="7"/>
    </row>
    <row r="323" spans="1:26" ht="15">
      <c r="A323" s="12">
        <v>31291</v>
      </c>
      <c r="D323">
        <v>6843.33</v>
      </c>
      <c r="E323">
        <v>6836.38</v>
      </c>
      <c r="F323">
        <f t="shared" si="24"/>
        <v>6839.854117260104</v>
      </c>
      <c r="G323">
        <v>520612</v>
      </c>
      <c r="H323" s="5">
        <v>54.6233</v>
      </c>
      <c r="I323">
        <v>5146</v>
      </c>
      <c r="J323" s="6">
        <v>98023</v>
      </c>
      <c r="K323" s="6">
        <v>107657</v>
      </c>
      <c r="L323" s="6">
        <f t="shared" si="25"/>
        <v>102727.1245144144</v>
      </c>
      <c r="M323" s="6"/>
      <c r="N323" s="7"/>
      <c r="O323" s="7">
        <f t="shared" si="26"/>
        <v>50.949780814085074</v>
      </c>
      <c r="P323" s="7">
        <f t="shared" si="27"/>
        <v>51.46810713142986</v>
      </c>
      <c r="Q323" s="7">
        <f t="shared" si="28"/>
        <v>51.20828816961372</v>
      </c>
      <c r="R323" s="7">
        <f t="shared" si="28"/>
        <v>49.36034974310645</v>
      </c>
      <c r="S323" s="7">
        <f t="shared" si="28"/>
        <v>54.36766324741067</v>
      </c>
      <c r="T323" s="7">
        <f aca="true" t="shared" si="30" ref="T323:W386">I323/I$590*100</f>
        <v>52.82554021454602</v>
      </c>
      <c r="U323" s="7">
        <f t="shared" si="29"/>
        <v>71.0563895876072</v>
      </c>
      <c r="V323" s="7">
        <f t="shared" si="29"/>
        <v>73.65040055276967</v>
      </c>
      <c r="W323" s="7">
        <f t="shared" si="29"/>
        <v>72.34176908924002</v>
      </c>
      <c r="X323" s="7"/>
      <c r="Y323" s="7"/>
      <c r="Z323" s="7"/>
    </row>
    <row r="324" spans="1:26" ht="15">
      <c r="A324" s="12">
        <v>31321</v>
      </c>
      <c r="D324">
        <v>6999.16</v>
      </c>
      <c r="E324">
        <v>6847.58</v>
      </c>
      <c r="F324">
        <f aca="true" t="shared" si="31" ref="F324:F387">SQRT(D324*E324)</f>
        <v>6922.955151725309</v>
      </c>
      <c r="G324">
        <v>515812</v>
      </c>
      <c r="H324" s="5">
        <v>54.4101</v>
      </c>
      <c r="I324">
        <v>5175.7</v>
      </c>
      <c r="J324" s="6">
        <v>98210</v>
      </c>
      <c r="K324" s="6">
        <v>107847</v>
      </c>
      <c r="L324" s="6">
        <f aca="true" t="shared" si="32" ref="L324:L387">SQRT(J324*K324)</f>
        <v>102915.76103785075</v>
      </c>
      <c r="M324" s="6"/>
      <c r="N324" s="7"/>
      <c r="O324" s="7">
        <f aca="true" t="shared" si="33" ref="O324:O387">D324/D$590*100</f>
        <v>52.109962238078786</v>
      </c>
      <c r="P324" s="7">
        <f aca="true" t="shared" si="34" ref="P324:P387">E324/E$590*100</f>
        <v>51.55242702000715</v>
      </c>
      <c r="Q324" s="7">
        <f>F324/F$590*100</f>
        <v>51.83044496523145</v>
      </c>
      <c r="R324" s="7">
        <f>G324/G$590*100</f>
        <v>48.90525136126563</v>
      </c>
      <c r="S324" s="7">
        <f>H324/H$590*100</f>
        <v>54.155461022273265</v>
      </c>
      <c r="T324" s="7">
        <f t="shared" si="30"/>
        <v>53.130421393009286</v>
      </c>
      <c r="U324" s="7">
        <f t="shared" si="30"/>
        <v>71.19194496596619</v>
      </c>
      <c r="V324" s="7">
        <f t="shared" si="30"/>
        <v>73.78038351816</v>
      </c>
      <c r="W324" s="7">
        <f t="shared" si="30"/>
        <v>72.4746093676449</v>
      </c>
      <c r="X324" s="7"/>
      <c r="Y324" s="7"/>
      <c r="Z324" s="7"/>
    </row>
    <row r="325" spans="1:26" ht="15">
      <c r="A325" s="12">
        <v>31352</v>
      </c>
      <c r="D325">
        <v>6943.54</v>
      </c>
      <c r="E325">
        <v>6848.21</v>
      </c>
      <c r="F325">
        <f t="shared" si="31"/>
        <v>6895.710265331629</v>
      </c>
      <c r="G325">
        <v>519587</v>
      </c>
      <c r="H325" s="5">
        <v>54.5928</v>
      </c>
      <c r="I325">
        <v>5184.2</v>
      </c>
      <c r="J325" s="6">
        <v>98419</v>
      </c>
      <c r="K325" s="6">
        <v>108007</v>
      </c>
      <c r="L325" s="6">
        <f t="shared" si="32"/>
        <v>103101.60490021482</v>
      </c>
      <c r="M325" s="6"/>
      <c r="N325" s="7"/>
      <c r="O325" s="7">
        <f t="shared" si="33"/>
        <v>51.69586167462804</v>
      </c>
      <c r="P325" s="7">
        <f t="shared" si="34"/>
        <v>51.55717001373963</v>
      </c>
      <c r="Q325" s="7">
        <f>F325/F$590*100</f>
        <v>51.62646927076812</v>
      </c>
      <c r="R325" s="7">
        <f>G325/G$590*100</f>
        <v>49.26316727615085</v>
      </c>
      <c r="S325" s="7">
        <f>H325/H$590*100</f>
        <v>54.33730598724795</v>
      </c>
      <c r="T325" s="7">
        <f t="shared" si="30"/>
        <v>53.21767694913514</v>
      </c>
      <c r="U325" s="7">
        <f t="shared" si="30"/>
        <v>71.34344803589681</v>
      </c>
      <c r="V325" s="7">
        <f t="shared" si="30"/>
        <v>73.88984285743605</v>
      </c>
      <c r="W325" s="7">
        <f t="shared" si="30"/>
        <v>72.60548301802055</v>
      </c>
      <c r="X325" s="7"/>
      <c r="Y325" s="7"/>
      <c r="Z325" s="7"/>
    </row>
    <row r="326" spans="1:26" ht="15">
      <c r="A326" s="12">
        <v>31382</v>
      </c>
      <c r="D326">
        <v>6925.4</v>
      </c>
      <c r="E326">
        <v>6885.39</v>
      </c>
      <c r="F326">
        <f t="shared" si="31"/>
        <v>6905.366022594313</v>
      </c>
      <c r="G326">
        <v>516811</v>
      </c>
      <c r="H326" s="5">
        <v>55.1625</v>
      </c>
      <c r="I326">
        <v>5212.3</v>
      </c>
      <c r="J326" s="6">
        <v>98587</v>
      </c>
      <c r="K326" s="6">
        <v>108216</v>
      </c>
      <c r="L326" s="6">
        <f t="shared" si="32"/>
        <v>103289.35468866093</v>
      </c>
      <c r="M326" s="6"/>
      <c r="N326" s="7"/>
      <c r="O326" s="7">
        <f t="shared" si="33"/>
        <v>51.56080622297401</v>
      </c>
      <c r="P326" s="7">
        <f t="shared" si="34"/>
        <v>51.8370819295703</v>
      </c>
      <c r="Q326" s="7">
        <f>F326/F$590*100</f>
        <v>51.6987595260757</v>
      </c>
      <c r="R326" s="7">
        <f>G326/G$590*100</f>
        <v>48.99996871198625</v>
      </c>
      <c r="S326" s="7">
        <f>H326/H$590*100</f>
        <v>54.90433979428726</v>
      </c>
      <c r="T326" s="7">
        <f t="shared" si="30"/>
        <v>53.506133552327675</v>
      </c>
      <c r="U326" s="7">
        <f t="shared" si="30"/>
        <v>71.46523040789846</v>
      </c>
      <c r="V326" s="7">
        <f t="shared" si="30"/>
        <v>74.03282411936542</v>
      </c>
      <c r="W326" s="7">
        <f t="shared" si="30"/>
        <v>72.73769884618203</v>
      </c>
      <c r="X326" s="7"/>
      <c r="Y326" s="7"/>
      <c r="Z326" s="7"/>
    </row>
    <row r="327" spans="1:26" ht="15">
      <c r="A327" s="12">
        <v>31413</v>
      </c>
      <c r="D327">
        <v>6962.32</v>
      </c>
      <c r="E327">
        <v>6895.33</v>
      </c>
      <c r="F327">
        <f t="shared" si="31"/>
        <v>6928.744039550025</v>
      </c>
      <c r="G327">
        <v>524579</v>
      </c>
      <c r="H327" s="5">
        <v>55.4128</v>
      </c>
      <c r="I327">
        <v>5192.5</v>
      </c>
      <c r="J327" s="6">
        <v>98710</v>
      </c>
      <c r="K327" s="6">
        <v>108887</v>
      </c>
      <c r="L327" s="6">
        <f t="shared" si="32"/>
        <v>103673.69854500225</v>
      </c>
      <c r="M327" s="6"/>
      <c r="N327" s="7"/>
      <c r="O327" s="7">
        <f t="shared" si="33"/>
        <v>51.835682037476026</v>
      </c>
      <c r="P327" s="7">
        <f t="shared" si="34"/>
        <v>51.91191583068265</v>
      </c>
      <c r="Q327" s="7">
        <f>F327/F$590*100</f>
        <v>51.87378492991893</v>
      </c>
      <c r="R327" s="7">
        <f>G327/G$590*100</f>
        <v>49.736469593265305</v>
      </c>
      <c r="S327" s="7">
        <f>H327/H$590*100</f>
        <v>55.15346839162258</v>
      </c>
      <c r="T327" s="7">
        <f t="shared" si="30"/>
        <v>53.30287943335216</v>
      </c>
      <c r="U327" s="7">
        <f t="shared" si="30"/>
        <v>71.55439250168538</v>
      </c>
      <c r="V327" s="7">
        <f t="shared" si="30"/>
        <v>74.4918692234544</v>
      </c>
      <c r="W327" s="7">
        <f t="shared" si="30"/>
        <v>73.00835875842762</v>
      </c>
      <c r="X327" s="7"/>
      <c r="Y327" s="7"/>
      <c r="Z327" s="7"/>
    </row>
    <row r="328" spans="1:26" ht="15">
      <c r="A328" s="12">
        <v>31444</v>
      </c>
      <c r="D328">
        <v>7058.01</v>
      </c>
      <c r="E328">
        <v>6927.44</v>
      </c>
      <c r="F328">
        <f t="shared" si="31"/>
        <v>6992.420238687031</v>
      </c>
      <c r="G328">
        <v>521595</v>
      </c>
      <c r="H328" s="5">
        <v>54.9994</v>
      </c>
      <c r="I328">
        <v>5221.1</v>
      </c>
      <c r="J328" s="6">
        <v>98817</v>
      </c>
      <c r="K328" s="6">
        <v>108480</v>
      </c>
      <c r="L328" s="6">
        <f t="shared" si="32"/>
        <v>103535.8303197497</v>
      </c>
      <c r="M328" s="6"/>
      <c r="N328" s="7"/>
      <c r="O328" s="7">
        <f t="shared" si="33"/>
        <v>52.54811071271159</v>
      </c>
      <c r="P328" s="7">
        <f t="shared" si="34"/>
        <v>52.15365793980915</v>
      </c>
      <c r="Q328" s="7">
        <f>F328/F$590*100</f>
        <v>52.35051281022929</v>
      </c>
      <c r="R328" s="7">
        <f>G328/G$590*100</f>
        <v>49.45355009922093</v>
      </c>
      <c r="S328" s="7">
        <f>H328/H$590*100</f>
        <v>54.74200310141713</v>
      </c>
      <c r="T328" s="7">
        <f t="shared" si="30"/>
        <v>53.59646871631679</v>
      </c>
      <c r="U328" s="7">
        <f t="shared" si="30"/>
        <v>71.63195627432928</v>
      </c>
      <c r="V328" s="7">
        <f t="shared" si="30"/>
        <v>74.21343202917092</v>
      </c>
      <c r="W328" s="7">
        <f t="shared" si="30"/>
        <v>72.91127017191155</v>
      </c>
      <c r="X328" s="7"/>
      <c r="Y328" s="7"/>
      <c r="Z328" s="7"/>
    </row>
    <row r="329" spans="1:26" ht="15">
      <c r="A329" s="12">
        <v>31472</v>
      </c>
      <c r="D329">
        <v>7047.72</v>
      </c>
      <c r="E329">
        <v>6975.38</v>
      </c>
      <c r="F329">
        <f t="shared" si="31"/>
        <v>7011.456705535591</v>
      </c>
      <c r="G329">
        <v>522104</v>
      </c>
      <c r="H329" s="5">
        <v>54.6638</v>
      </c>
      <c r="I329">
        <v>5270.4</v>
      </c>
      <c r="J329" s="6">
        <v>98910</v>
      </c>
      <c r="K329" s="6">
        <v>108837</v>
      </c>
      <c r="L329" s="6">
        <f t="shared" si="32"/>
        <v>103754.84407968623</v>
      </c>
      <c r="M329" s="6"/>
      <c r="N329" s="7"/>
      <c r="O329" s="7">
        <f t="shared" si="33"/>
        <v>52.47149987492108</v>
      </c>
      <c r="P329" s="7">
        <f t="shared" si="34"/>
        <v>52.514577177165876</v>
      </c>
      <c r="Q329" s="7">
        <f>F329/F$590*100</f>
        <v>52.493034107233626</v>
      </c>
      <c r="R329" s="7">
        <f>G329/G$590*100</f>
        <v>49.501809490128636</v>
      </c>
      <c r="S329" s="7">
        <f>H329/H$590*100</f>
        <v>54.40797370762673</v>
      </c>
      <c r="T329" s="7">
        <f t="shared" si="30"/>
        <v>54.10255094184674</v>
      </c>
      <c r="U329" s="7">
        <f t="shared" si="30"/>
        <v>71.69937151597307</v>
      </c>
      <c r="V329" s="7">
        <f t="shared" si="30"/>
        <v>74.45766317993063</v>
      </c>
      <c r="W329" s="7">
        <f t="shared" si="30"/>
        <v>73.06550249296198</v>
      </c>
      <c r="X329" s="7"/>
      <c r="Y329" s="7"/>
      <c r="Z329" s="7"/>
    </row>
    <row r="330" spans="1:26" ht="15">
      <c r="A330" s="12">
        <v>31503</v>
      </c>
      <c r="D330">
        <v>7071.52</v>
      </c>
      <c r="E330">
        <v>6955.8</v>
      </c>
      <c r="F330">
        <f t="shared" si="31"/>
        <v>7013.421334555625</v>
      </c>
      <c r="G330">
        <v>532617</v>
      </c>
      <c r="H330" s="5">
        <v>54.7034</v>
      </c>
      <c r="I330">
        <v>5279.6</v>
      </c>
      <c r="J330" s="6">
        <v>99098</v>
      </c>
      <c r="K330" s="6">
        <v>108952</v>
      </c>
      <c r="L330" s="6">
        <f t="shared" si="32"/>
        <v>103908.25422458025</v>
      </c>
      <c r="M330" s="6"/>
      <c r="N330" s="7"/>
      <c r="O330" s="7">
        <f t="shared" si="33"/>
        <v>52.648695009946756</v>
      </c>
      <c r="P330" s="7">
        <f t="shared" si="34"/>
        <v>52.36716794338522</v>
      </c>
      <c r="Q330" s="7">
        <f>F330/F$590*100</f>
        <v>52.507742796524305</v>
      </c>
      <c r="R330" s="7">
        <f>G330/G$590*100</f>
        <v>50.498569758522905</v>
      </c>
      <c r="S330" s="7">
        <f>H330/H$590*100</f>
        <v>54.447388379838</v>
      </c>
      <c r="T330" s="7">
        <f t="shared" si="30"/>
        <v>54.196992249653555</v>
      </c>
      <c r="U330" s="7">
        <f t="shared" si="30"/>
        <v>71.83565178940349</v>
      </c>
      <c r="V330" s="7">
        <f t="shared" si="30"/>
        <v>74.5363370800353</v>
      </c>
      <c r="W330" s="7">
        <f t="shared" si="30"/>
        <v>73.17353590020794</v>
      </c>
      <c r="X330" s="7"/>
      <c r="Y330" s="7"/>
      <c r="Z330" s="7"/>
    </row>
    <row r="331" spans="1:26" ht="15">
      <c r="A331" s="12">
        <v>31533</v>
      </c>
      <c r="D331">
        <v>7034.97</v>
      </c>
      <c r="E331">
        <v>6946.94</v>
      </c>
      <c r="F331">
        <f t="shared" si="31"/>
        <v>6990.816439572705</v>
      </c>
      <c r="G331">
        <v>527509</v>
      </c>
      <c r="H331" s="5">
        <v>54.7963</v>
      </c>
      <c r="I331">
        <v>5284</v>
      </c>
      <c r="J331" s="6">
        <v>99223</v>
      </c>
      <c r="K331" s="6">
        <v>109089</v>
      </c>
      <c r="L331" s="6">
        <f t="shared" si="32"/>
        <v>104039.11690801686</v>
      </c>
      <c r="M331" s="6"/>
      <c r="N331" s="7"/>
      <c r="O331" s="7">
        <f t="shared" si="33"/>
        <v>52.37657390972876</v>
      </c>
      <c r="P331" s="7">
        <f t="shared" si="34"/>
        <v>52.30046488867139</v>
      </c>
      <c r="Q331" s="7">
        <f>F331/F$590*100</f>
        <v>52.33850556478157</v>
      </c>
      <c r="R331" s="7">
        <f>G331/G$590*100</f>
        <v>50.01426923051396</v>
      </c>
      <c r="S331" s="7">
        <f>H331/H$590*100</f>
        <v>54.53985360833361</v>
      </c>
      <c r="T331" s="7">
        <f t="shared" si="30"/>
        <v>54.24215983164811</v>
      </c>
      <c r="U331" s="7">
        <f t="shared" si="30"/>
        <v>71.9262636733333</v>
      </c>
      <c r="V331" s="7">
        <f t="shared" si="30"/>
        <v>74.63006163929043</v>
      </c>
      <c r="W331" s="7">
        <f t="shared" si="30"/>
        <v>73.26569109361297</v>
      </c>
      <c r="X331" s="7"/>
      <c r="Y331" s="7"/>
      <c r="Z331" s="7"/>
    </row>
    <row r="332" spans="1:26" ht="15">
      <c r="A332" s="12">
        <v>31564</v>
      </c>
      <c r="D332">
        <v>7047.02</v>
      </c>
      <c r="E332">
        <v>6947.21</v>
      </c>
      <c r="F332">
        <f t="shared" si="31"/>
        <v>6996.9370308871585</v>
      </c>
      <c r="G332">
        <v>530893</v>
      </c>
      <c r="H332" s="5">
        <v>54.6189</v>
      </c>
      <c r="I332">
        <v>5286.1</v>
      </c>
      <c r="J332" s="6">
        <v>99130</v>
      </c>
      <c r="K332" s="6">
        <v>109576</v>
      </c>
      <c r="L332" s="6">
        <f t="shared" si="32"/>
        <v>104222.20914948982</v>
      </c>
      <c r="M332" s="6"/>
      <c r="N332" s="7"/>
      <c r="O332" s="7">
        <f t="shared" si="33"/>
        <v>52.466288253302686</v>
      </c>
      <c r="P332" s="7">
        <f t="shared" si="34"/>
        <v>52.302497600271025</v>
      </c>
      <c r="Q332" s="7">
        <f>F332/F$590*100</f>
        <v>52.38432891107313</v>
      </c>
      <c r="R332" s="7">
        <f>G332/G$590*100</f>
        <v>50.335113589711746</v>
      </c>
      <c r="S332" s="7">
        <f>H332/H$590*100</f>
        <v>54.3632838393872</v>
      </c>
      <c r="T332" s="7">
        <f t="shared" si="30"/>
        <v>54.26371708669097</v>
      </c>
      <c r="U332" s="7">
        <f t="shared" si="30"/>
        <v>71.85884843168951</v>
      </c>
      <c r="V332" s="7">
        <f t="shared" si="30"/>
        <v>74.96322850321194</v>
      </c>
      <c r="W332" s="7">
        <f t="shared" si="30"/>
        <v>73.39462701698547</v>
      </c>
      <c r="X332" s="7"/>
      <c r="Y332" s="7"/>
      <c r="Z332" s="7"/>
    </row>
    <row r="333" spans="1:26" ht="15">
      <c r="A333" s="12">
        <v>31594</v>
      </c>
      <c r="D333">
        <v>7077.32</v>
      </c>
      <c r="E333">
        <v>6966.49</v>
      </c>
      <c r="F333">
        <f t="shared" si="31"/>
        <v>7021.686336400964</v>
      </c>
      <c r="G333">
        <v>534030</v>
      </c>
      <c r="H333" s="5">
        <v>54.9583</v>
      </c>
      <c r="I333">
        <v>5301.3</v>
      </c>
      <c r="J333" s="6">
        <v>99448</v>
      </c>
      <c r="K333" s="6">
        <v>109810</v>
      </c>
      <c r="L333" s="6">
        <f t="shared" si="32"/>
        <v>104500.64535685892</v>
      </c>
      <c r="M333" s="6"/>
      <c r="N333" s="7"/>
      <c r="O333" s="7">
        <f t="shared" si="33"/>
        <v>52.69187701764208</v>
      </c>
      <c r="P333" s="7">
        <f t="shared" si="34"/>
        <v>52.44764826560765</v>
      </c>
      <c r="Q333" s="7">
        <f>F333/F$590*100</f>
        <v>52.569620811605134</v>
      </c>
      <c r="R333" s="7">
        <f>G333/G$590*100</f>
        <v>50.6325393446773</v>
      </c>
      <c r="S333" s="7">
        <f>H333/H$590*100</f>
        <v>54.701095449197865</v>
      </c>
      <c r="T333" s="7">
        <f t="shared" si="30"/>
        <v>54.41975055176308</v>
      </c>
      <c r="U333" s="7">
        <f t="shared" si="30"/>
        <v>72.08936506440693</v>
      </c>
      <c r="V333" s="7">
        <f t="shared" si="30"/>
        <v>75.12331278690318</v>
      </c>
      <c r="W333" s="7">
        <f t="shared" si="30"/>
        <v>73.59070539370235</v>
      </c>
      <c r="X333" s="7"/>
      <c r="Y333" s="7"/>
      <c r="Z333" s="7"/>
    </row>
    <row r="334" spans="1:26" ht="15">
      <c r="A334" s="12">
        <v>31625</v>
      </c>
      <c r="D334">
        <v>7095.92</v>
      </c>
      <c r="E334">
        <v>6994.13</v>
      </c>
      <c r="F334">
        <f t="shared" si="31"/>
        <v>7044.841158578382</v>
      </c>
      <c r="G334">
        <v>534789</v>
      </c>
      <c r="H334" s="5">
        <v>54.8519</v>
      </c>
      <c r="I334">
        <v>5320.1</v>
      </c>
      <c r="J334" s="6">
        <v>99561</v>
      </c>
      <c r="K334" s="6">
        <v>110015</v>
      </c>
      <c r="L334" s="6">
        <f t="shared" si="32"/>
        <v>104657.55307191164</v>
      </c>
      <c r="M334" s="6"/>
      <c r="N334" s="7"/>
      <c r="O334" s="7">
        <f t="shared" si="33"/>
        <v>52.83035724921676</v>
      </c>
      <c r="P334" s="7">
        <f t="shared" si="34"/>
        <v>52.65573770491804</v>
      </c>
      <c r="Q334" s="7">
        <f>F334/F$590*100</f>
        <v>52.74297521160399</v>
      </c>
      <c r="R334" s="7">
        <f>G334/G$590*100</f>
        <v>50.704501776305875</v>
      </c>
      <c r="S334" s="7">
        <f>H334/H$590*100</f>
        <v>54.59519340063024</v>
      </c>
      <c r="T334" s="7">
        <f t="shared" si="30"/>
        <v>54.61273931119438</v>
      </c>
      <c r="U334" s="7">
        <f t="shared" si="30"/>
        <v>72.17127820747947</v>
      </c>
      <c r="V334" s="7">
        <f t="shared" si="30"/>
        <v>75.26355756535065</v>
      </c>
      <c r="W334" s="7">
        <f t="shared" si="30"/>
        <v>73.70120183506893</v>
      </c>
      <c r="X334" s="7"/>
      <c r="Y334" s="7"/>
      <c r="Z334" s="7"/>
    </row>
    <row r="335" spans="1:26" ht="15">
      <c r="A335" s="12">
        <v>31656</v>
      </c>
      <c r="D335">
        <v>7183.52</v>
      </c>
      <c r="E335">
        <v>7014.3</v>
      </c>
      <c r="F335">
        <f t="shared" si="31"/>
        <v>7098.405760168969</v>
      </c>
      <c r="G335">
        <v>547476</v>
      </c>
      <c r="H335" s="5">
        <v>54.9556</v>
      </c>
      <c r="I335">
        <v>5327.7</v>
      </c>
      <c r="J335" s="6">
        <v>99907</v>
      </c>
      <c r="K335" s="6">
        <v>110085</v>
      </c>
      <c r="L335" s="6">
        <f t="shared" si="32"/>
        <v>104872.59935273847</v>
      </c>
      <c r="M335" s="6"/>
      <c r="N335" s="7"/>
      <c r="O335" s="7">
        <f t="shared" si="33"/>
        <v>53.48255446889109</v>
      </c>
      <c r="P335" s="7">
        <f t="shared" si="34"/>
        <v>52.80758878997196</v>
      </c>
      <c r="Q335" s="7">
        <f>F335/F$590*100</f>
        <v>53.14400007367226</v>
      </c>
      <c r="R335" s="7">
        <f>G335/G$590*100</f>
        <v>51.907383686808885</v>
      </c>
      <c r="S335" s="7">
        <f>H335/H$590*100</f>
        <v>54.69840808518346</v>
      </c>
      <c r="T335" s="7">
        <f t="shared" si="30"/>
        <v>54.690756043730424</v>
      </c>
      <c r="U335" s="7">
        <f t="shared" si="30"/>
        <v>72.42209190219717</v>
      </c>
      <c r="V335" s="7">
        <f t="shared" si="30"/>
        <v>75.31144602628392</v>
      </c>
      <c r="W335" s="7">
        <f t="shared" si="30"/>
        <v>73.85264020604068</v>
      </c>
      <c r="X335" s="7"/>
      <c r="Y335" s="7"/>
      <c r="Z335" s="7"/>
    </row>
    <row r="336" spans="1:26" ht="15">
      <c r="A336" s="12">
        <v>31686</v>
      </c>
      <c r="D336">
        <v>7204.24</v>
      </c>
      <c r="E336">
        <v>7020.16</v>
      </c>
      <c r="F336">
        <f t="shared" si="31"/>
        <v>7111.604423644499</v>
      </c>
      <c r="G336">
        <v>539744</v>
      </c>
      <c r="H336" s="5">
        <v>55.2081</v>
      </c>
      <c r="I336">
        <v>5329.6</v>
      </c>
      <c r="J336" s="6">
        <v>100094</v>
      </c>
      <c r="K336" s="6">
        <v>110273</v>
      </c>
      <c r="L336" s="6">
        <f t="shared" si="32"/>
        <v>105060.2953641384</v>
      </c>
      <c r="M336" s="6"/>
      <c r="N336" s="7"/>
      <c r="O336" s="7">
        <f t="shared" si="33"/>
        <v>53.63681846879579</v>
      </c>
      <c r="P336" s="7">
        <f t="shared" si="34"/>
        <v>52.85170616024543</v>
      </c>
      <c r="Q336" s="7">
        <f>F336/F$590*100</f>
        <v>53.2428151874337</v>
      </c>
      <c r="R336" s="7">
        <f>G336/G$590*100</f>
        <v>51.17429604339363</v>
      </c>
      <c r="S336" s="7">
        <f>H336/H$590*100</f>
        <v>54.94972638653053</v>
      </c>
      <c r="T336" s="7">
        <f t="shared" si="30"/>
        <v>54.71026022686445</v>
      </c>
      <c r="U336" s="7">
        <f t="shared" si="30"/>
        <v>72.55764728055614</v>
      </c>
      <c r="V336" s="7">
        <f t="shared" si="30"/>
        <v>75.44006074993331</v>
      </c>
      <c r="W336" s="7">
        <f t="shared" si="30"/>
        <v>73.98481816371104</v>
      </c>
      <c r="X336" s="7"/>
      <c r="Y336" s="7"/>
      <c r="Z336" s="7"/>
    </row>
    <row r="337" spans="1:26" ht="15">
      <c r="A337" s="12">
        <v>31717</v>
      </c>
      <c r="D337">
        <v>7077.96</v>
      </c>
      <c r="E337">
        <v>7042.76</v>
      </c>
      <c r="F337">
        <f t="shared" si="31"/>
        <v>7060.338063407446</v>
      </c>
      <c r="G337">
        <v>538090</v>
      </c>
      <c r="H337" s="5">
        <v>55.467</v>
      </c>
      <c r="I337">
        <v>5347</v>
      </c>
      <c r="J337" s="6">
        <v>100280</v>
      </c>
      <c r="K337" s="6">
        <v>110475</v>
      </c>
      <c r="L337" s="6">
        <f t="shared" si="32"/>
        <v>105254.13531068506</v>
      </c>
      <c r="M337" s="6"/>
      <c r="N337" s="7"/>
      <c r="O337" s="7">
        <f t="shared" si="33"/>
        <v>52.69664192883605</v>
      </c>
      <c r="P337" s="7">
        <f t="shared" si="34"/>
        <v>53.02185164969604</v>
      </c>
      <c r="Q337" s="7">
        <f>F337/F$590*100</f>
        <v>52.8589966872991</v>
      </c>
      <c r="R337" s="7">
        <f>G337/G$590*100</f>
        <v>51.01747672598431</v>
      </c>
      <c r="S337" s="7">
        <f>H337/H$590*100</f>
        <v>55.20741473591174</v>
      </c>
      <c r="T337" s="7">
        <f t="shared" si="30"/>
        <v>54.88887748293384</v>
      </c>
      <c r="U337" s="7">
        <f t="shared" si="30"/>
        <v>72.69247776384368</v>
      </c>
      <c r="V337" s="7">
        <f t="shared" si="30"/>
        <v>75.57825316576933</v>
      </c>
      <c r="W337" s="7">
        <f t="shared" si="30"/>
        <v>74.12132275993754</v>
      </c>
      <c r="X337" s="7"/>
      <c r="Y337" s="7"/>
      <c r="Z337" s="7"/>
    </row>
    <row r="338" spans="1:26" ht="15">
      <c r="A338" s="12">
        <v>31747</v>
      </c>
      <c r="D338">
        <v>7178.07</v>
      </c>
      <c r="E338">
        <v>7060.24</v>
      </c>
      <c r="F338">
        <f t="shared" si="31"/>
        <v>7118.911218494019</v>
      </c>
      <c r="G338">
        <v>549355</v>
      </c>
      <c r="H338" s="5">
        <v>55.9597</v>
      </c>
      <c r="I338">
        <v>5354.4</v>
      </c>
      <c r="J338" s="6">
        <v>100484</v>
      </c>
      <c r="K338" s="6">
        <v>110728</v>
      </c>
      <c r="L338" s="6">
        <f t="shared" si="32"/>
        <v>105481.71572362672</v>
      </c>
      <c r="M338" s="6"/>
      <c r="N338" s="7"/>
      <c r="O338" s="7">
        <f t="shared" si="33"/>
        <v>53.44197827200495</v>
      </c>
      <c r="P338" s="7">
        <f t="shared" si="34"/>
        <v>53.15345090436845</v>
      </c>
      <c r="Q338" s="7">
        <f>F338/F$590*100</f>
        <v>53.29751934483762</v>
      </c>
      <c r="R338" s="7">
        <f>G338/G$590*100</f>
        <v>52.08553574086699</v>
      </c>
      <c r="S338" s="7">
        <f>H338/H$590*100</f>
        <v>55.697808902540245</v>
      </c>
      <c r="T338" s="7">
        <f t="shared" si="30"/>
        <v>54.96484114356105</v>
      </c>
      <c r="U338" s="7">
        <f t="shared" si="30"/>
        <v>72.84035635841713</v>
      </c>
      <c r="V338" s="7">
        <f t="shared" si="30"/>
        <v>75.7513357459996</v>
      </c>
      <c r="W338" s="7">
        <f t="shared" si="30"/>
        <v>74.2815878287797</v>
      </c>
      <c r="X338" s="7"/>
      <c r="Y338" s="7"/>
      <c r="Z338" s="7"/>
    </row>
    <row r="339" spans="1:26" ht="15">
      <c r="A339" s="12">
        <v>31778</v>
      </c>
      <c r="D339">
        <v>7147.85</v>
      </c>
      <c r="E339">
        <v>7064.43</v>
      </c>
      <c r="F339">
        <f t="shared" si="31"/>
        <v>7106.017589022701</v>
      </c>
      <c r="G339">
        <v>532012</v>
      </c>
      <c r="H339" s="5">
        <v>55.7633</v>
      </c>
      <c r="I339">
        <v>5343.2</v>
      </c>
      <c r="J339" s="6">
        <v>100655</v>
      </c>
      <c r="K339" s="6">
        <v>110953</v>
      </c>
      <c r="L339" s="6">
        <f t="shared" si="32"/>
        <v>105678.63651183242</v>
      </c>
      <c r="M339" s="6"/>
      <c r="N339" s="7"/>
      <c r="O339" s="7">
        <f t="shared" si="33"/>
        <v>53.2169851215648</v>
      </c>
      <c r="P339" s="7">
        <f t="shared" si="34"/>
        <v>53.18499557697013</v>
      </c>
      <c r="Q339" s="7">
        <f>F339/F$590*100</f>
        <v>53.20098794486911</v>
      </c>
      <c r="R339" s="7">
        <f>G339/G$590*100</f>
        <v>50.441208399978386</v>
      </c>
      <c r="S339" s="7">
        <f>H339/H$590*100</f>
        <v>55.50232805349248</v>
      </c>
      <c r="T339" s="7">
        <f t="shared" si="30"/>
        <v>54.84986911666581</v>
      </c>
      <c r="U339" s="7">
        <f t="shared" si="30"/>
        <v>72.96431341563309</v>
      </c>
      <c r="V339" s="7">
        <f t="shared" si="30"/>
        <v>75.90526294185656</v>
      </c>
      <c r="W339" s="7">
        <f t="shared" si="30"/>
        <v>74.42026199353012</v>
      </c>
      <c r="X339" s="7"/>
      <c r="Y339" s="7"/>
      <c r="Z339" s="7"/>
    </row>
    <row r="340" spans="1:26" ht="15">
      <c r="A340" s="12">
        <v>31809</v>
      </c>
      <c r="D340">
        <v>7171.85</v>
      </c>
      <c r="E340">
        <v>7096.17</v>
      </c>
      <c r="F340">
        <f t="shared" si="31"/>
        <v>7133.90964440257</v>
      </c>
      <c r="G340">
        <v>551202</v>
      </c>
      <c r="H340" s="5">
        <v>56.4725</v>
      </c>
      <c r="I340">
        <v>5358.5</v>
      </c>
      <c r="J340" s="6">
        <v>100887</v>
      </c>
      <c r="K340" s="6">
        <v>111257</v>
      </c>
      <c r="L340" s="6">
        <f t="shared" si="32"/>
        <v>105945.19790438829</v>
      </c>
      <c r="M340" s="6"/>
      <c r="N340" s="7"/>
      <c r="O340" s="7">
        <f t="shared" si="33"/>
        <v>53.395669291338585</v>
      </c>
      <c r="P340" s="7">
        <f t="shared" si="34"/>
        <v>53.423952118348986</v>
      </c>
      <c r="Q340" s="7">
        <f>F340/F$590*100</f>
        <v>53.40980883271976</v>
      </c>
      <c r="R340" s="7">
        <f>G340/G$590*100</f>
        <v>52.260653805712806</v>
      </c>
      <c r="S340" s="7">
        <f>H340/H$590*100</f>
        <v>56.20820900127599</v>
      </c>
      <c r="T340" s="7">
        <f t="shared" si="30"/>
        <v>55.00692911769235</v>
      </c>
      <c r="U340" s="7">
        <f t="shared" si="30"/>
        <v>73.1324890722068</v>
      </c>
      <c r="V340" s="7">
        <f t="shared" si="30"/>
        <v>76.11323568648109</v>
      </c>
      <c r="W340" s="7">
        <f t="shared" si="30"/>
        <v>74.60797797214369</v>
      </c>
      <c r="X340" s="7"/>
      <c r="Y340" s="7"/>
      <c r="Z340" s="7"/>
    </row>
    <row r="341" spans="1:26" ht="15">
      <c r="A341" s="12">
        <v>31837</v>
      </c>
      <c r="D341">
        <v>7259.12</v>
      </c>
      <c r="E341">
        <v>7139.5</v>
      </c>
      <c r="F341">
        <f t="shared" si="31"/>
        <v>7199.061552730328</v>
      </c>
      <c r="G341">
        <v>551731</v>
      </c>
      <c r="H341" s="5">
        <v>56.5782</v>
      </c>
      <c r="I341">
        <v>5377.2</v>
      </c>
      <c r="J341" s="6">
        <v>101136</v>
      </c>
      <c r="K341" s="6">
        <v>111408</v>
      </c>
      <c r="L341" s="6">
        <f t="shared" si="32"/>
        <v>106147.81904495259</v>
      </c>
      <c r="M341" s="6"/>
      <c r="N341" s="7"/>
      <c r="O341" s="7">
        <f t="shared" si="33"/>
        <v>54.04540960367851</v>
      </c>
      <c r="P341" s="7">
        <f t="shared" si="34"/>
        <v>53.75016468728238</v>
      </c>
      <c r="Q341" s="7">
        <f>F341/F$590*100</f>
        <v>53.897584981048574</v>
      </c>
      <c r="R341" s="7">
        <f>G341/G$590*100</f>
        <v>52.310809439878184</v>
      </c>
      <c r="S341" s="7">
        <f>H341/H$590*100</f>
        <v>56.31341432583991</v>
      </c>
      <c r="T341" s="7">
        <f t="shared" si="30"/>
        <v>55.19889134116922</v>
      </c>
      <c r="U341" s="7">
        <f t="shared" si="30"/>
        <v>73.31298794499497</v>
      </c>
      <c r="V341" s="7">
        <f t="shared" si="30"/>
        <v>76.21653793792287</v>
      </c>
      <c r="W341" s="7">
        <f t="shared" si="30"/>
        <v>74.7506663987164</v>
      </c>
      <c r="X341" s="7"/>
      <c r="Y341" s="7"/>
      <c r="Z341" s="7"/>
    </row>
    <row r="342" spans="1:26" ht="15">
      <c r="A342" s="12">
        <v>31868</v>
      </c>
      <c r="D342">
        <v>7276.11</v>
      </c>
      <c r="E342">
        <v>7162.46</v>
      </c>
      <c r="F342">
        <f t="shared" si="31"/>
        <v>7219.061353846496</v>
      </c>
      <c r="G342">
        <v>550147</v>
      </c>
      <c r="H342" s="5">
        <v>56.9286</v>
      </c>
      <c r="I342">
        <v>5370</v>
      </c>
      <c r="J342" s="6">
        <v>101474</v>
      </c>
      <c r="K342" s="6">
        <v>111794</v>
      </c>
      <c r="L342" s="6">
        <f t="shared" si="32"/>
        <v>106509.0810964023</v>
      </c>
      <c r="M342" s="6"/>
      <c r="N342" s="7"/>
      <c r="O342" s="7">
        <f t="shared" si="33"/>
        <v>54.17190310553087</v>
      </c>
      <c r="P342" s="7">
        <f t="shared" si="34"/>
        <v>53.92302045886582</v>
      </c>
      <c r="Q342" s="7">
        <f>F342/F$590*100</f>
        <v>54.04731852233965</v>
      </c>
      <c r="R342" s="7">
        <f>G342/G$590*100</f>
        <v>52.16062697387072</v>
      </c>
      <c r="S342" s="7">
        <f>H342/H$590*100</f>
        <v>56.662174455709255</v>
      </c>
      <c r="T342" s="7">
        <f t="shared" si="30"/>
        <v>55.12498075245086</v>
      </c>
      <c r="U342" s="7">
        <f t="shared" si="30"/>
        <v>73.55800247914115</v>
      </c>
      <c r="V342" s="7">
        <f t="shared" si="30"/>
        <v>76.48060859392638</v>
      </c>
      <c r="W342" s="7">
        <f t="shared" si="30"/>
        <v>75.00507180556698</v>
      </c>
      <c r="X342" s="7"/>
      <c r="Y342" s="7"/>
      <c r="Z342" s="7"/>
    </row>
    <row r="343" spans="1:26" ht="15">
      <c r="A343" s="12">
        <v>31898</v>
      </c>
      <c r="D343">
        <v>7261.84</v>
      </c>
      <c r="E343">
        <v>7220.34</v>
      </c>
      <c r="F343">
        <f t="shared" si="31"/>
        <v>7241.060269435686</v>
      </c>
      <c r="G343">
        <v>549229</v>
      </c>
      <c r="H343" s="5">
        <v>57.3104</v>
      </c>
      <c r="I343">
        <v>5397.5</v>
      </c>
      <c r="J343" s="6">
        <v>101701</v>
      </c>
      <c r="K343" s="6">
        <v>112434</v>
      </c>
      <c r="L343" s="6">
        <f t="shared" si="32"/>
        <v>106932.92399443682</v>
      </c>
      <c r="M343" s="6"/>
      <c r="N343" s="7"/>
      <c r="O343" s="7">
        <f t="shared" si="33"/>
        <v>54.06566047625287</v>
      </c>
      <c r="P343" s="7">
        <f t="shared" si="34"/>
        <v>54.35877359733489</v>
      </c>
      <c r="Q343" s="7">
        <f>F343/F$590*100</f>
        <v>54.21201893693877</v>
      </c>
      <c r="R343" s="7">
        <f>G343/G$590*100</f>
        <v>52.07358940834366</v>
      </c>
      <c r="S343" s="7">
        <f>H343/H$590*100</f>
        <v>57.042187633746124</v>
      </c>
      <c r="T343" s="7">
        <f t="shared" si="30"/>
        <v>55.40727813991685</v>
      </c>
      <c r="U343" s="7">
        <f t="shared" si="30"/>
        <v>73.72255366035766</v>
      </c>
      <c r="V343" s="7">
        <f t="shared" si="30"/>
        <v>76.91844595103062</v>
      </c>
      <c r="W343" s="7">
        <f t="shared" si="30"/>
        <v>75.30354745359728</v>
      </c>
      <c r="X343" s="7"/>
      <c r="Y343" s="7"/>
      <c r="Z343" s="7"/>
    </row>
    <row r="344" spans="1:26" ht="15">
      <c r="A344" s="12">
        <v>31929</v>
      </c>
      <c r="D344">
        <v>7270.69</v>
      </c>
      <c r="E344">
        <v>7247.14</v>
      </c>
      <c r="F344">
        <f t="shared" si="31"/>
        <v>7258.905449625308</v>
      </c>
      <c r="G344">
        <v>551970</v>
      </c>
      <c r="H344" s="5">
        <v>57.5979</v>
      </c>
      <c r="I344">
        <v>5402.2</v>
      </c>
      <c r="J344" s="6">
        <v>101872</v>
      </c>
      <c r="K344" s="6">
        <v>112246</v>
      </c>
      <c r="L344" s="6">
        <f t="shared" si="32"/>
        <v>106933.27130505267</v>
      </c>
      <c r="M344" s="6"/>
      <c r="N344" s="7"/>
      <c r="O344" s="7">
        <f t="shared" si="33"/>
        <v>54.13155026385695</v>
      </c>
      <c r="P344" s="7">
        <f t="shared" si="34"/>
        <v>54.560539045001974</v>
      </c>
      <c r="Q344" s="7">
        <f>F344/F$590*100</f>
        <v>54.3456213667454</v>
      </c>
      <c r="R344" s="7">
        <f>G344/G$590*100</f>
        <v>52.33346954680734</v>
      </c>
      <c r="S344" s="7">
        <f>H344/H$590*100</f>
        <v>57.32834213527991</v>
      </c>
      <c r="T344" s="7">
        <f t="shared" si="30"/>
        <v>55.455525329774666</v>
      </c>
      <c r="U344" s="7">
        <f t="shared" si="30"/>
        <v>73.84651071757364</v>
      </c>
      <c r="V344" s="7">
        <f t="shared" si="30"/>
        <v>76.78983122738126</v>
      </c>
      <c r="W344" s="7">
        <f t="shared" si="30"/>
        <v>75.30379203422282</v>
      </c>
      <c r="X344" s="7"/>
      <c r="Y344" s="7"/>
      <c r="Z344" s="7"/>
    </row>
    <row r="345" spans="1:26" ht="15">
      <c r="A345" s="12">
        <v>31959</v>
      </c>
      <c r="D345">
        <v>7297.85</v>
      </c>
      <c r="E345">
        <v>7282.42</v>
      </c>
      <c r="F345">
        <f t="shared" si="31"/>
        <v>7290.1309176859095</v>
      </c>
      <c r="G345">
        <v>556757</v>
      </c>
      <c r="H345" s="5">
        <v>57.9566</v>
      </c>
      <c r="I345">
        <v>5421.5</v>
      </c>
      <c r="J345" s="6">
        <v>102218</v>
      </c>
      <c r="K345" s="6">
        <v>112634</v>
      </c>
      <c r="L345" s="6">
        <f t="shared" si="32"/>
        <v>107299.68411882674</v>
      </c>
      <c r="M345" s="6"/>
      <c r="N345" s="7"/>
      <c r="O345" s="7">
        <f t="shared" si="33"/>
        <v>54.33376118265096</v>
      </c>
      <c r="P345" s="7">
        <f t="shared" si="34"/>
        <v>54.82614669402044</v>
      </c>
      <c r="Q345" s="7">
        <f>F345/F$590*100</f>
        <v>54.57939868703112</v>
      </c>
      <c r="R345" s="7">
        <f>G345/G$590*100</f>
        <v>52.78733537053068</v>
      </c>
      <c r="S345" s="7">
        <f>H345/H$590*100</f>
        <v>57.68536342119355</v>
      </c>
      <c r="T345" s="7">
        <f t="shared" si="30"/>
        <v>55.653646768978085</v>
      </c>
      <c r="U345" s="7">
        <f t="shared" si="30"/>
        <v>74.09732441229131</v>
      </c>
      <c r="V345" s="7">
        <f t="shared" si="30"/>
        <v>77.0552701251257</v>
      </c>
      <c r="W345" s="7">
        <f t="shared" si="30"/>
        <v>75.56182467448876</v>
      </c>
      <c r="X345" s="7"/>
      <c r="Y345" s="7"/>
      <c r="Z345" s="7"/>
    </row>
    <row r="346" spans="1:26" ht="15">
      <c r="A346" s="12">
        <v>31990</v>
      </c>
      <c r="D346">
        <v>7304.27</v>
      </c>
      <c r="E346">
        <v>7331.56</v>
      </c>
      <c r="F346">
        <f t="shared" si="31"/>
        <v>7317.902278740814</v>
      </c>
      <c r="G346">
        <v>554302</v>
      </c>
      <c r="H346" s="5">
        <v>58.3815</v>
      </c>
      <c r="I346">
        <v>5456.1</v>
      </c>
      <c r="J346" s="6">
        <v>102388</v>
      </c>
      <c r="K346" s="6">
        <v>113057</v>
      </c>
      <c r="L346" s="6">
        <f t="shared" si="32"/>
        <v>107590.33467742351</v>
      </c>
      <c r="M346" s="6"/>
      <c r="N346" s="7"/>
      <c r="O346" s="7">
        <f t="shared" si="33"/>
        <v>54.381559198065446</v>
      </c>
      <c r="P346" s="7">
        <f t="shared" si="34"/>
        <v>55.1961002051533</v>
      </c>
      <c r="Q346" s="7">
        <f>F346/F$590*100</f>
        <v>54.78731596646158</v>
      </c>
      <c r="R346" s="7">
        <f>G346/G$590*100</f>
        <v>52.55457151065167</v>
      </c>
      <c r="S346" s="7">
        <f>H346/H$590*100</f>
        <v>58.108274891460354</v>
      </c>
      <c r="T346" s="7">
        <f t="shared" si="30"/>
        <v>56.008828209208026</v>
      </c>
      <c r="U346" s="7">
        <f t="shared" si="30"/>
        <v>74.22055657443585</v>
      </c>
      <c r="V346" s="7">
        <f t="shared" si="30"/>
        <v>77.3446532533368</v>
      </c>
      <c r="W346" s="7">
        <f t="shared" si="30"/>
        <v>75.76650455524134</v>
      </c>
      <c r="X346" s="7"/>
      <c r="Y346" s="7"/>
      <c r="Z346" s="7"/>
    </row>
    <row r="347" spans="1:26" ht="15">
      <c r="A347" s="12">
        <v>32021</v>
      </c>
      <c r="D347">
        <v>7395.66</v>
      </c>
      <c r="E347">
        <v>7339.28</v>
      </c>
      <c r="F347">
        <f t="shared" si="31"/>
        <v>7367.416068391956</v>
      </c>
      <c r="G347">
        <v>560411</v>
      </c>
      <c r="H347" s="5">
        <v>58.5424</v>
      </c>
      <c r="I347">
        <v>5463.8</v>
      </c>
      <c r="J347" s="6">
        <v>102617</v>
      </c>
      <c r="K347" s="6">
        <v>112909</v>
      </c>
      <c r="L347" s="6">
        <f t="shared" si="32"/>
        <v>107640.0615616695</v>
      </c>
      <c r="M347" s="6"/>
      <c r="N347" s="7"/>
      <c r="O347" s="7">
        <f t="shared" si="33"/>
        <v>55.06197362621654</v>
      </c>
      <c r="P347" s="7">
        <f t="shared" si="34"/>
        <v>55.254220699779786</v>
      </c>
      <c r="Q347" s="7">
        <f>F347/F$590*100</f>
        <v>55.158013406108296</v>
      </c>
      <c r="R347" s="7">
        <f>G347/G$590*100</f>
        <v>53.13377901370699</v>
      </c>
      <c r="S347" s="7">
        <f>H347/H$590*100</f>
        <v>58.26842188031874</v>
      </c>
      <c r="T347" s="7">
        <f t="shared" si="30"/>
        <v>56.087871477698506</v>
      </c>
      <c r="U347" s="7">
        <f t="shared" si="30"/>
        <v>74.38655754579526</v>
      </c>
      <c r="V347" s="7">
        <f t="shared" si="30"/>
        <v>77.24340336450643</v>
      </c>
      <c r="W347" s="7">
        <f t="shared" si="30"/>
        <v>75.80152286997229</v>
      </c>
      <c r="X347" s="7"/>
      <c r="Y347" s="7"/>
      <c r="Z347" s="7"/>
    </row>
    <row r="348" spans="1:26" ht="15">
      <c r="A348" s="12">
        <v>32051</v>
      </c>
      <c r="D348">
        <v>7412.93</v>
      </c>
      <c r="E348">
        <v>7380.44</v>
      </c>
      <c r="F348">
        <f t="shared" si="31"/>
        <v>7396.667160904294</v>
      </c>
      <c r="G348">
        <v>559765</v>
      </c>
      <c r="H348" s="5">
        <v>59.4172</v>
      </c>
      <c r="I348">
        <v>5508.6</v>
      </c>
      <c r="J348" s="6">
        <v>103109</v>
      </c>
      <c r="K348" s="6">
        <v>113282</v>
      </c>
      <c r="L348" s="6">
        <f t="shared" si="32"/>
        <v>108075.87028564702</v>
      </c>
      <c r="M348" s="6"/>
      <c r="N348" s="7"/>
      <c r="O348" s="7">
        <f t="shared" si="33"/>
        <v>55.190551776716255</v>
      </c>
      <c r="P348" s="7">
        <f t="shared" si="34"/>
        <v>55.56409629030132</v>
      </c>
      <c r="Q348" s="7">
        <f>F348/F$590*100</f>
        <v>55.37700906726837</v>
      </c>
      <c r="R348" s="7">
        <f>G348/G$590*100</f>
        <v>53.07253035648425</v>
      </c>
      <c r="S348" s="7">
        <f>H348/H$590*100</f>
        <v>59.13912782098573</v>
      </c>
      <c r="T348" s="7">
        <f t="shared" si="30"/>
        <v>56.54775958527948</v>
      </c>
      <c r="U348" s="7">
        <f t="shared" si="30"/>
        <v>74.74320592094294</v>
      </c>
      <c r="V348" s="7">
        <f t="shared" si="30"/>
        <v>77.49858044919377</v>
      </c>
      <c r="W348" s="7">
        <f t="shared" si="30"/>
        <v>76.10842500732001</v>
      </c>
      <c r="X348" s="7"/>
      <c r="Y348" s="7"/>
      <c r="Z348" s="7"/>
    </row>
    <row r="349" spans="1:26" ht="15">
      <c r="A349" s="12">
        <v>32082</v>
      </c>
      <c r="D349">
        <v>7443.56</v>
      </c>
      <c r="E349">
        <v>7407.25</v>
      </c>
      <c r="F349">
        <f t="shared" si="31"/>
        <v>7425.382805620193</v>
      </c>
      <c r="G349">
        <v>558214</v>
      </c>
      <c r="H349" s="5">
        <v>59.7281</v>
      </c>
      <c r="I349">
        <v>5537</v>
      </c>
      <c r="J349" s="6">
        <v>103340</v>
      </c>
      <c r="K349" s="6">
        <v>113505</v>
      </c>
      <c r="L349" s="6">
        <f t="shared" si="32"/>
        <v>108303.30881372</v>
      </c>
      <c r="M349" s="6"/>
      <c r="N349" s="7"/>
      <c r="O349" s="7">
        <f t="shared" si="33"/>
        <v>55.41859744839006</v>
      </c>
      <c r="P349" s="7">
        <f t="shared" si="34"/>
        <v>55.76593702358322</v>
      </c>
      <c r="Q349" s="7">
        <f>F349/F$590*100</f>
        <v>55.59199596382766</v>
      </c>
      <c r="R349" s="7">
        <f>G349/G$590*100</f>
        <v>52.925476691851934</v>
      </c>
      <c r="S349" s="7">
        <f>H349/H$590*100</f>
        <v>59.44857281064434</v>
      </c>
      <c r="T349" s="7">
        <f t="shared" si="30"/>
        <v>56.839295796335264</v>
      </c>
      <c r="U349" s="7">
        <f t="shared" si="30"/>
        <v>74.91065668244522</v>
      </c>
      <c r="V349" s="7">
        <f t="shared" si="30"/>
        <v>77.65113940330977</v>
      </c>
      <c r="W349" s="7">
        <f t="shared" si="30"/>
        <v>76.26859015900341</v>
      </c>
      <c r="X349" s="7"/>
      <c r="Y349" s="7"/>
      <c r="Z349" s="7"/>
    </row>
    <row r="350" spans="1:26" ht="15">
      <c r="A350" s="12">
        <v>32112</v>
      </c>
      <c r="D350">
        <v>7517.43</v>
      </c>
      <c r="E350">
        <v>7476.47</v>
      </c>
      <c r="F350">
        <f t="shared" si="31"/>
        <v>7496.922026545294</v>
      </c>
      <c r="G350">
        <v>562944</v>
      </c>
      <c r="H350" s="5">
        <v>60.0066</v>
      </c>
      <c r="I350">
        <v>5595.6</v>
      </c>
      <c r="J350" s="6">
        <v>103634</v>
      </c>
      <c r="K350" s="6">
        <v>113793</v>
      </c>
      <c r="L350" s="6">
        <f t="shared" si="32"/>
        <v>108594.7685756547</v>
      </c>
      <c r="M350" s="6"/>
      <c r="N350" s="7"/>
      <c r="O350" s="7">
        <f t="shared" si="33"/>
        <v>55.96857243260629</v>
      </c>
      <c r="P350" s="7">
        <f t="shared" si="34"/>
        <v>56.28706404923679</v>
      </c>
      <c r="Q350" s="7">
        <f>F350/F$590*100</f>
        <v>56.127592334416576</v>
      </c>
      <c r="R350" s="7">
        <f>G350/G$590*100</f>
        <v>53.3739382222909</v>
      </c>
      <c r="S350" s="7">
        <f>H350/H$590*100</f>
        <v>59.725769432130114</v>
      </c>
      <c r="T350" s="7">
        <f t="shared" si="30"/>
        <v>57.44084586562644</v>
      </c>
      <c r="U350" s="7">
        <f t="shared" si="30"/>
        <v>75.12377583344811</v>
      </c>
      <c r="V350" s="7">
        <f t="shared" si="30"/>
        <v>77.84816621400668</v>
      </c>
      <c r="W350" s="7">
        <f t="shared" si="30"/>
        <v>76.47383989120755</v>
      </c>
      <c r="X350" s="7"/>
      <c r="Y350" s="7"/>
      <c r="Z350" s="7"/>
    </row>
    <row r="351" spans="1:26" ht="15">
      <c r="A351" s="12">
        <v>32143</v>
      </c>
      <c r="D351">
        <v>7441.44</v>
      </c>
      <c r="E351">
        <v>7474.96</v>
      </c>
      <c r="F351">
        <f t="shared" si="31"/>
        <v>7458.181168515552</v>
      </c>
      <c r="G351">
        <v>561659</v>
      </c>
      <c r="H351" s="5">
        <v>60.0239</v>
      </c>
      <c r="I351">
        <v>5561.4</v>
      </c>
      <c r="J351" s="6">
        <v>103728</v>
      </c>
      <c r="K351" s="6">
        <v>114016</v>
      </c>
      <c r="L351" s="6">
        <f t="shared" si="32"/>
        <v>108750.40987508967</v>
      </c>
      <c r="M351" s="6"/>
      <c r="N351" s="7"/>
      <c r="O351" s="7">
        <f t="shared" si="33"/>
        <v>55.402813680060035</v>
      </c>
      <c r="P351" s="7">
        <f t="shared" si="34"/>
        <v>56.27569592140181</v>
      </c>
      <c r="Q351" s="7">
        <f>F351/F$590*100</f>
        <v>55.83754915689924</v>
      </c>
      <c r="R351" s="7">
        <f>G351/G$590*100</f>
        <v>53.2521045929856</v>
      </c>
      <c r="S351" s="7">
        <f>H351/H$590*100</f>
        <v>59.742988468222414</v>
      </c>
      <c r="T351" s="7">
        <f t="shared" si="30"/>
        <v>57.08977056921418</v>
      </c>
      <c r="U351" s="7">
        <f t="shared" si="30"/>
        <v>75.19191597016331</v>
      </c>
      <c r="V351" s="7">
        <f t="shared" si="30"/>
        <v>78.00072516812271</v>
      </c>
      <c r="W351" s="7">
        <f t="shared" si="30"/>
        <v>76.58344450632451</v>
      </c>
      <c r="X351" s="7"/>
      <c r="Y351" s="7"/>
      <c r="Z351" s="7"/>
    </row>
    <row r="352" spans="1:26" ht="15">
      <c r="A352" s="12">
        <v>32174</v>
      </c>
      <c r="D352">
        <v>7476.68</v>
      </c>
      <c r="E352">
        <v>7511.45</v>
      </c>
      <c r="F352">
        <f t="shared" si="31"/>
        <v>7494.044834800497</v>
      </c>
      <c r="G352">
        <v>568007</v>
      </c>
      <c r="H352" s="5">
        <v>60.2621</v>
      </c>
      <c r="I352">
        <v>5586.2</v>
      </c>
      <c r="J352" s="6">
        <v>104180</v>
      </c>
      <c r="K352" s="6">
        <v>114227</v>
      </c>
      <c r="L352" s="6">
        <f t="shared" si="32"/>
        <v>109087.89511215256</v>
      </c>
      <c r="M352" s="6"/>
      <c r="N352" s="7"/>
      <c r="O352" s="7">
        <f t="shared" si="33"/>
        <v>55.66518160267788</v>
      </c>
      <c r="P352" s="7">
        <f t="shared" si="34"/>
        <v>56.55041312981122</v>
      </c>
      <c r="Q352" s="7">
        <f>F352/F$590*100</f>
        <v>56.106051514764445</v>
      </c>
      <c r="R352" s="7">
        <f>G352/G$590*100</f>
        <v>53.85397220297009</v>
      </c>
      <c r="S352" s="7">
        <f>H352/H$590*100</f>
        <v>59.98007369349318</v>
      </c>
      <c r="T352" s="7">
        <f t="shared" si="30"/>
        <v>57.34435148591079</v>
      </c>
      <c r="U352" s="7">
        <f t="shared" si="30"/>
        <v>75.51956854245347</v>
      </c>
      <c r="V352" s="7">
        <f t="shared" si="30"/>
        <v>78.14507467179301</v>
      </c>
      <c r="W352" s="7">
        <f t="shared" si="30"/>
        <v>76.82110597310883</v>
      </c>
      <c r="X352" s="7"/>
      <c r="Y352" s="7"/>
      <c r="Z352" s="7"/>
    </row>
    <row r="353" spans="1:26" ht="15">
      <c r="A353" s="12">
        <v>32203</v>
      </c>
      <c r="D353">
        <v>7571.6</v>
      </c>
      <c r="E353">
        <v>7534.42</v>
      </c>
      <c r="F353">
        <f t="shared" si="31"/>
        <v>7552.987122456916</v>
      </c>
      <c r="G353">
        <v>577105</v>
      </c>
      <c r="H353" s="5">
        <v>60.4205</v>
      </c>
      <c r="I353">
        <v>5594.8</v>
      </c>
      <c r="J353" s="6">
        <v>104456</v>
      </c>
      <c r="K353" s="6">
        <v>114037</v>
      </c>
      <c r="L353" s="6">
        <f t="shared" si="32"/>
        <v>109141.41684988335</v>
      </c>
      <c r="M353" s="6"/>
      <c r="N353" s="7"/>
      <c r="O353" s="7">
        <f t="shared" si="33"/>
        <v>56.3718774941332</v>
      </c>
      <c r="P353" s="7">
        <f t="shared" si="34"/>
        <v>56.723344187009474</v>
      </c>
      <c r="Q353" s="7">
        <f>F353/F$590*100</f>
        <v>56.547337776129226</v>
      </c>
      <c r="R353" s="7">
        <f>G353/G$590*100</f>
        <v>54.7165732608842</v>
      </c>
      <c r="S353" s="7">
        <f>H353/H$590*100</f>
        <v>60.137732382338235</v>
      </c>
      <c r="T353" s="7">
        <f t="shared" si="30"/>
        <v>57.43263357799107</v>
      </c>
      <c r="U353" s="7">
        <f t="shared" si="30"/>
        <v>75.71963958217049</v>
      </c>
      <c r="V353" s="7">
        <f t="shared" si="30"/>
        <v>78.01509170640269</v>
      </c>
      <c r="W353" s="7">
        <f t="shared" si="30"/>
        <v>76.85879667272178</v>
      </c>
      <c r="X353" s="7"/>
      <c r="Y353" s="7"/>
      <c r="Z353" s="7"/>
    </row>
    <row r="354" spans="1:26" ht="15">
      <c r="A354" s="12">
        <v>32234</v>
      </c>
      <c r="D354">
        <v>7539.18</v>
      </c>
      <c r="E354">
        <v>7575.92</v>
      </c>
      <c r="F354">
        <f t="shared" si="31"/>
        <v>7557.527674153765</v>
      </c>
      <c r="G354">
        <v>574010</v>
      </c>
      <c r="H354" s="5">
        <v>60.737</v>
      </c>
      <c r="I354">
        <v>5610.3</v>
      </c>
      <c r="J354" s="6">
        <v>104701</v>
      </c>
      <c r="K354" s="6">
        <v>114650</v>
      </c>
      <c r="L354" s="6">
        <f t="shared" si="32"/>
        <v>109562.62889324992</v>
      </c>
      <c r="M354" s="6"/>
      <c r="N354" s="7"/>
      <c r="O354" s="7">
        <f t="shared" si="33"/>
        <v>56.13050496146378</v>
      </c>
      <c r="P354" s="7">
        <f t="shared" si="34"/>
        <v>57.035779488434244</v>
      </c>
      <c r="Q354" s="7">
        <f>F354/F$590*100</f>
        <v>56.581331758421115</v>
      </c>
      <c r="R354" s="7">
        <f>G354/G$590*100</f>
        <v>54.42312961675976</v>
      </c>
      <c r="S354" s="7">
        <f>H354/H$590*100</f>
        <v>60.45275116402674</v>
      </c>
      <c r="T354" s="7">
        <f t="shared" si="30"/>
        <v>57.591746650926446</v>
      </c>
      <c r="U354" s="7">
        <f t="shared" si="30"/>
        <v>75.8972388746729</v>
      </c>
      <c r="V354" s="7">
        <f t="shared" si="30"/>
        <v>78.43445780000411</v>
      </c>
      <c r="W354" s="7">
        <f t="shared" si="30"/>
        <v>77.1554196388845</v>
      </c>
      <c r="X354" s="7"/>
      <c r="Y354" s="7"/>
      <c r="Z354" s="7"/>
    </row>
    <row r="355" spans="1:26" ht="15">
      <c r="A355" s="12">
        <v>32264</v>
      </c>
      <c r="D355">
        <v>7612.89</v>
      </c>
      <c r="E355">
        <v>7587.74</v>
      </c>
      <c r="F355">
        <f t="shared" si="31"/>
        <v>7600.304597093461</v>
      </c>
      <c r="G355">
        <v>575812</v>
      </c>
      <c r="H355" s="5">
        <v>60.7002</v>
      </c>
      <c r="I355">
        <v>5616.5</v>
      </c>
      <c r="J355" s="6">
        <v>104928</v>
      </c>
      <c r="K355" s="6">
        <v>114292</v>
      </c>
      <c r="L355" s="6">
        <f t="shared" si="32"/>
        <v>109509.95834169604</v>
      </c>
      <c r="M355" s="6"/>
      <c r="N355" s="7"/>
      <c r="O355" s="7">
        <f t="shared" si="33"/>
        <v>56.679288717881526</v>
      </c>
      <c r="P355" s="7">
        <f t="shared" si="34"/>
        <v>57.1247670851292</v>
      </c>
      <c r="Q355" s="7">
        <f>F355/F$590*100</f>
        <v>56.90159195101463</v>
      </c>
      <c r="R355" s="7">
        <f>G355/G$590*100</f>
        <v>54.59398113427583</v>
      </c>
      <c r="S355" s="7">
        <f>H355/H$590*100</f>
        <v>60.416123387830424</v>
      </c>
      <c r="T355" s="7">
        <f t="shared" si="30"/>
        <v>57.6553918801006</v>
      </c>
      <c r="U355" s="7">
        <f t="shared" si="30"/>
        <v>76.06179005588942</v>
      </c>
      <c r="V355" s="7">
        <f t="shared" si="30"/>
        <v>78.1895425283739</v>
      </c>
      <c r="W355" s="7">
        <f t="shared" si="30"/>
        <v>77.11832835558103</v>
      </c>
      <c r="X355" s="7"/>
      <c r="Y355" s="7"/>
      <c r="Z355" s="7"/>
    </row>
    <row r="356" spans="1:26" ht="15">
      <c r="A356" s="12">
        <v>32295</v>
      </c>
      <c r="D356">
        <v>7626.25</v>
      </c>
      <c r="E356">
        <v>7613.89</v>
      </c>
      <c r="F356">
        <f t="shared" si="31"/>
        <v>7620.067493959617</v>
      </c>
      <c r="G356">
        <v>581457</v>
      </c>
      <c r="H356" s="5">
        <v>60.85</v>
      </c>
      <c r="I356">
        <v>5635.9</v>
      </c>
      <c r="J356" s="6">
        <v>105291</v>
      </c>
      <c r="K356" s="6">
        <v>114927</v>
      </c>
      <c r="L356" s="6">
        <f t="shared" si="32"/>
        <v>110003.53974759176</v>
      </c>
      <c r="M356" s="6"/>
      <c r="N356" s="7"/>
      <c r="O356" s="7">
        <f t="shared" si="33"/>
        <v>56.778756239055596</v>
      </c>
      <c r="P356" s="7">
        <f t="shared" si="34"/>
        <v>57.32163896783422</v>
      </c>
      <c r="Q356" s="7">
        <f>F356/F$590*100</f>
        <v>57.0495518490532</v>
      </c>
      <c r="R356" s="7">
        <f>G356/G$590*100</f>
        <v>55.129195793753205</v>
      </c>
      <c r="S356" s="7">
        <f>H356/H$590*100</f>
        <v>60.56522232462959</v>
      </c>
      <c r="T356" s="7">
        <f t="shared" si="30"/>
        <v>57.85453985525842</v>
      </c>
      <c r="U356" s="7">
        <f t="shared" si="30"/>
        <v>76.32492696682155</v>
      </c>
      <c r="V356" s="7">
        <f t="shared" si="30"/>
        <v>78.62395928112579</v>
      </c>
      <c r="W356" s="7">
        <f t="shared" si="30"/>
        <v>77.4659147623926</v>
      </c>
      <c r="X356" s="7"/>
      <c r="Y356" s="7"/>
      <c r="Z356" s="7"/>
    </row>
    <row r="357" spans="1:26" ht="15">
      <c r="A357" s="12">
        <v>32325</v>
      </c>
      <c r="D357">
        <v>7604.83</v>
      </c>
      <c r="E357">
        <v>7638.46</v>
      </c>
      <c r="F357">
        <f t="shared" si="31"/>
        <v>7621.626451211054</v>
      </c>
      <c r="G357">
        <v>579099</v>
      </c>
      <c r="H357" s="5">
        <v>60.9326</v>
      </c>
      <c r="I357">
        <v>5660.6</v>
      </c>
      <c r="J357" s="6">
        <v>105514</v>
      </c>
      <c r="K357" s="6">
        <v>115060</v>
      </c>
      <c r="L357" s="6">
        <f t="shared" si="32"/>
        <v>110183.66866282861</v>
      </c>
      <c r="M357" s="6"/>
      <c r="N357" s="7"/>
      <c r="O357" s="7">
        <f t="shared" si="33"/>
        <v>56.61928061753249</v>
      </c>
      <c r="P357" s="7">
        <f t="shared" si="34"/>
        <v>57.50661572340066</v>
      </c>
      <c r="Q357" s="7">
        <f>F357/F$590*100</f>
        <v>57.06122337461604</v>
      </c>
      <c r="R357" s="7">
        <f>G357/G$590*100</f>
        <v>54.905628713673906</v>
      </c>
      <c r="S357" s="7">
        <f>H357/H$590*100</f>
        <v>60.647435757070255</v>
      </c>
      <c r="T357" s="7">
        <f t="shared" si="30"/>
        <v>58.10809423600062</v>
      </c>
      <c r="U357" s="7">
        <f t="shared" si="30"/>
        <v>76.48657856775232</v>
      </c>
      <c r="V357" s="7">
        <f t="shared" si="30"/>
        <v>78.71494735689902</v>
      </c>
      <c r="W357" s="7">
        <f t="shared" si="30"/>
        <v>77.5927638731212</v>
      </c>
      <c r="X357" s="7"/>
      <c r="Y357" s="7"/>
      <c r="Z357" s="7"/>
    </row>
    <row r="358" spans="1:26" ht="15">
      <c r="A358" s="12">
        <v>32356</v>
      </c>
      <c r="D358">
        <v>7647.08</v>
      </c>
      <c r="E358">
        <v>7649.41</v>
      </c>
      <c r="F358">
        <f t="shared" si="31"/>
        <v>7648.244911272128</v>
      </c>
      <c r="G358">
        <v>579434</v>
      </c>
      <c r="H358" s="5">
        <v>61.2175</v>
      </c>
      <c r="I358">
        <v>5667.6</v>
      </c>
      <c r="J358" s="6">
        <v>105635</v>
      </c>
      <c r="K358" s="6">
        <v>115282</v>
      </c>
      <c r="L358" s="6">
        <f t="shared" si="32"/>
        <v>110353.13348518926</v>
      </c>
      <c r="M358" s="6"/>
      <c r="N358" s="7"/>
      <c r="O358" s="7">
        <f t="shared" si="33"/>
        <v>56.93383920807176</v>
      </c>
      <c r="P358" s="7">
        <f t="shared" si="34"/>
        <v>57.58905347160791</v>
      </c>
      <c r="Q358" s="7">
        <f>F358/F$590*100</f>
        <v>57.26050917078517</v>
      </c>
      <c r="R358" s="7">
        <f>G358/G$590*100</f>
        <v>54.93739078823988</v>
      </c>
      <c r="S358" s="7">
        <f>H358/H$590*100</f>
        <v>60.931002426590176</v>
      </c>
      <c r="T358" s="7">
        <f t="shared" si="30"/>
        <v>58.17995175281014</v>
      </c>
      <c r="U358" s="7">
        <f t="shared" si="30"/>
        <v>76.57429087139637</v>
      </c>
      <c r="V358" s="7">
        <f t="shared" si="30"/>
        <v>78.86682219014456</v>
      </c>
      <c r="W358" s="7">
        <f t="shared" si="30"/>
        <v>77.7121031917862</v>
      </c>
      <c r="X358" s="7"/>
      <c r="Y358" s="7"/>
      <c r="Z358" s="7"/>
    </row>
    <row r="359" spans="1:26" ht="15">
      <c r="A359" s="12">
        <v>32387</v>
      </c>
      <c r="D359">
        <v>7644.81</v>
      </c>
      <c r="E359">
        <v>7675.59</v>
      </c>
      <c r="F359">
        <f t="shared" si="31"/>
        <v>7660.18454006821</v>
      </c>
      <c r="G359">
        <v>581726</v>
      </c>
      <c r="H359" s="5">
        <v>61.0032</v>
      </c>
      <c r="I359">
        <v>5676.2</v>
      </c>
      <c r="J359" s="6">
        <v>105975</v>
      </c>
      <c r="K359" s="6">
        <v>115356</v>
      </c>
      <c r="L359" s="6">
        <f t="shared" si="32"/>
        <v>110566.05310853779</v>
      </c>
      <c r="M359" s="6"/>
      <c r="N359" s="7"/>
      <c r="O359" s="7">
        <f t="shared" si="33"/>
        <v>56.91693866368066</v>
      </c>
      <c r="P359" s="7">
        <f t="shared" si="34"/>
        <v>57.78615121115733</v>
      </c>
      <c r="Q359" s="7">
        <f>F359/F$590*100</f>
        <v>57.34989820475376</v>
      </c>
      <c r="R359" s="7">
        <f>G359/G$590*100</f>
        <v>55.15470026556887</v>
      </c>
      <c r="S359" s="7">
        <f>H359/H$590*100</f>
        <v>60.717705349446895</v>
      </c>
      <c r="T359" s="7">
        <f t="shared" si="30"/>
        <v>58.26823384489042</v>
      </c>
      <c r="U359" s="7">
        <f t="shared" si="30"/>
        <v>76.82075519568542</v>
      </c>
      <c r="V359" s="7">
        <f t="shared" si="30"/>
        <v>78.91744713455974</v>
      </c>
      <c r="W359" s="7">
        <f t="shared" si="30"/>
        <v>77.86204394306932</v>
      </c>
      <c r="X359" s="7"/>
      <c r="Y359" s="7"/>
      <c r="Z359" s="7"/>
    </row>
    <row r="360" spans="1:26" ht="15">
      <c r="A360" s="12">
        <v>32417</v>
      </c>
      <c r="D360">
        <v>7678.17</v>
      </c>
      <c r="E360">
        <v>7740.56</v>
      </c>
      <c r="F360">
        <f t="shared" si="31"/>
        <v>7709.301886370776</v>
      </c>
      <c r="G360">
        <v>586242</v>
      </c>
      <c r="H360" s="5">
        <v>61.3289</v>
      </c>
      <c r="I360">
        <v>5708.8</v>
      </c>
      <c r="J360" s="6">
        <v>106243</v>
      </c>
      <c r="K360" s="6">
        <v>115638</v>
      </c>
      <c r="L360" s="6">
        <f t="shared" si="32"/>
        <v>110841.00339675747</v>
      </c>
      <c r="M360" s="6"/>
      <c r="N360" s="7"/>
      <c r="O360" s="7">
        <f t="shared" si="33"/>
        <v>57.16530965966622</v>
      </c>
      <c r="P360" s="7">
        <f t="shared" si="34"/>
        <v>58.27528185052041</v>
      </c>
      <c r="Q360" s="7">
        <f>F360/F$590*100</f>
        <v>57.7176275715602</v>
      </c>
      <c r="R360" s="7">
        <f>G360/G$590*100</f>
        <v>55.582871993150775</v>
      </c>
      <c r="S360" s="7">
        <f>H360/H$590*100</f>
        <v>61.04188107518448</v>
      </c>
      <c r="T360" s="7">
        <f t="shared" si="30"/>
        <v>58.60288456603193</v>
      </c>
      <c r="U360" s="7">
        <f t="shared" si="30"/>
        <v>77.01502707483093</v>
      </c>
      <c r="V360" s="7">
        <f t="shared" si="30"/>
        <v>79.11036922003379</v>
      </c>
      <c r="W360" s="7">
        <f t="shared" si="30"/>
        <v>78.05566749045693</v>
      </c>
      <c r="X360" s="7"/>
      <c r="Y360" s="7"/>
      <c r="Z360" s="7"/>
    </row>
    <row r="361" spans="1:26" ht="15">
      <c r="A361" s="12">
        <v>32448</v>
      </c>
      <c r="D361">
        <v>7713.65</v>
      </c>
      <c r="E361">
        <v>7746.39</v>
      </c>
      <c r="F361">
        <f t="shared" si="31"/>
        <v>7730.002666461377</v>
      </c>
      <c r="G361">
        <v>588505</v>
      </c>
      <c r="H361" s="5">
        <v>61.4347</v>
      </c>
      <c r="I361">
        <v>5711.1</v>
      </c>
      <c r="J361" s="6">
        <v>106582</v>
      </c>
      <c r="K361" s="6">
        <v>116100</v>
      </c>
      <c r="L361" s="6">
        <f t="shared" si="32"/>
        <v>111239.2475702708</v>
      </c>
      <c r="M361" s="6"/>
      <c r="N361" s="7"/>
      <c r="O361" s="7">
        <f t="shared" si="33"/>
        <v>57.42946442398179</v>
      </c>
      <c r="P361" s="7">
        <f t="shared" si="34"/>
        <v>58.31917336394948</v>
      </c>
      <c r="Q361" s="7">
        <f>F361/F$590*100</f>
        <v>57.87260916824957</v>
      </c>
      <c r="R361" s="7">
        <f>G361/G$590*100</f>
        <v>55.797431917756136</v>
      </c>
      <c r="S361" s="7">
        <f>H361/H$590*100</f>
        <v>61.147185931748915</v>
      </c>
      <c r="T361" s="7">
        <f t="shared" si="30"/>
        <v>58.62649489298363</v>
      </c>
      <c r="U361" s="7">
        <f t="shared" si="30"/>
        <v>77.26076650404853</v>
      </c>
      <c r="V361" s="7">
        <f t="shared" si="30"/>
        <v>79.42643306219342</v>
      </c>
      <c r="W361" s="7">
        <f t="shared" si="30"/>
        <v>78.33611618575156</v>
      </c>
      <c r="X361" s="7"/>
      <c r="Y361" s="7"/>
      <c r="Z361" s="7"/>
    </row>
    <row r="362" spans="1:26" ht="15">
      <c r="A362" s="12">
        <v>32478</v>
      </c>
      <c r="D362">
        <v>7809.63</v>
      </c>
      <c r="E362">
        <v>7786.33</v>
      </c>
      <c r="F362">
        <f t="shared" si="31"/>
        <v>7797.971297581185</v>
      </c>
      <c r="G362">
        <v>596176</v>
      </c>
      <c r="H362" s="5">
        <v>61.6968</v>
      </c>
      <c r="I362">
        <v>5752.2</v>
      </c>
      <c r="J362" s="6">
        <v>106871</v>
      </c>
      <c r="K362" s="6">
        <v>116104</v>
      </c>
      <c r="L362" s="6">
        <f t="shared" si="32"/>
        <v>111391.87844721894</v>
      </c>
      <c r="M362" s="6"/>
      <c r="N362" s="7"/>
      <c r="O362" s="7">
        <f t="shared" si="33"/>
        <v>58.14405219960213</v>
      </c>
      <c r="P362" s="7">
        <f t="shared" si="34"/>
        <v>58.61986410946528</v>
      </c>
      <c r="Q362" s="7">
        <f>F362/F$590*100</f>
        <v>58.381473420206966</v>
      </c>
      <c r="R362" s="7">
        <f>G362/G$590*100</f>
        <v>56.52473601923549</v>
      </c>
      <c r="S362" s="7">
        <f>H362/H$590*100</f>
        <v>61.4080593051472</v>
      </c>
      <c r="T362" s="7">
        <f t="shared" si="30"/>
        <v>59.04840117025098</v>
      </c>
      <c r="U362" s="7">
        <f t="shared" si="30"/>
        <v>77.47026117969425</v>
      </c>
      <c r="V362" s="7">
        <f t="shared" si="30"/>
        <v>79.42916954567532</v>
      </c>
      <c r="W362" s="7">
        <f t="shared" si="30"/>
        <v>78.44360082243601</v>
      </c>
      <c r="X362" s="7"/>
      <c r="Y362" s="7"/>
      <c r="Z362" s="7"/>
    </row>
    <row r="363" spans="1:26" ht="15">
      <c r="A363" s="12">
        <v>32509</v>
      </c>
      <c r="D363">
        <v>7866.99</v>
      </c>
      <c r="E363">
        <v>7809.87</v>
      </c>
      <c r="F363">
        <f t="shared" si="31"/>
        <v>7838.377969407957</v>
      </c>
      <c r="G363">
        <v>596857</v>
      </c>
      <c r="H363" s="5">
        <v>61.8577</v>
      </c>
      <c r="I363">
        <v>5797</v>
      </c>
      <c r="J363" s="6">
        <v>107133</v>
      </c>
      <c r="K363" s="6">
        <v>116708</v>
      </c>
      <c r="L363" s="6">
        <f t="shared" si="32"/>
        <v>111818.0583090227</v>
      </c>
      <c r="M363" s="6"/>
      <c r="N363" s="7"/>
      <c r="O363" s="7">
        <f t="shared" si="33"/>
        <v>58.57110736536148</v>
      </c>
      <c r="P363" s="7">
        <f t="shared" si="34"/>
        <v>58.79708644670719</v>
      </c>
      <c r="Q363" s="7">
        <f>F363/F$590*100</f>
        <v>58.683988131691656</v>
      </c>
      <c r="R363" s="7">
        <f>G363/G$590*100</f>
        <v>56.589303102159164</v>
      </c>
      <c r="S363" s="7">
        <f>H363/H$590*100</f>
        <v>61.56820629400558</v>
      </c>
      <c r="T363" s="7">
        <f t="shared" si="30"/>
        <v>59.50828927783196</v>
      </c>
      <c r="U363" s="7">
        <f t="shared" si="30"/>
        <v>77.6601836884111</v>
      </c>
      <c r="V363" s="7">
        <f t="shared" si="30"/>
        <v>79.84237855144247</v>
      </c>
      <c r="W363" s="7">
        <f t="shared" si="30"/>
        <v>78.74372219056372</v>
      </c>
      <c r="X363" s="7"/>
      <c r="Y363" s="7"/>
      <c r="Z363" s="7"/>
    </row>
    <row r="364" spans="1:26" ht="15">
      <c r="A364" s="12">
        <v>32540</v>
      </c>
      <c r="D364">
        <v>7779.47</v>
      </c>
      <c r="E364">
        <v>7791.65</v>
      </c>
      <c r="F364">
        <f t="shared" si="31"/>
        <v>7785.557618147848</v>
      </c>
      <c r="G364">
        <v>590334</v>
      </c>
      <c r="H364" s="5">
        <v>61.5958</v>
      </c>
      <c r="I364">
        <v>5801.2</v>
      </c>
      <c r="J364" s="6">
        <v>107391</v>
      </c>
      <c r="K364" s="6">
        <v>116776</v>
      </c>
      <c r="L364" s="6">
        <f t="shared" si="32"/>
        <v>111985.22856162772</v>
      </c>
      <c r="M364" s="6"/>
      <c r="N364" s="7"/>
      <c r="O364" s="7">
        <f t="shared" si="33"/>
        <v>57.91950575958641</v>
      </c>
      <c r="P364" s="7">
        <f t="shared" si="34"/>
        <v>58.659916056539494</v>
      </c>
      <c r="Q364" s="7">
        <f>F364/F$590*100</f>
        <v>58.28853528691208</v>
      </c>
      <c r="R364" s="7">
        <f>G364/G$590*100</f>
        <v>55.97084336367006</v>
      </c>
      <c r="S364" s="7">
        <f>H364/H$590*100</f>
        <v>61.30753198460837</v>
      </c>
      <c r="T364" s="7">
        <f t="shared" si="30"/>
        <v>59.551403787917664</v>
      </c>
      <c r="U364" s="7">
        <f t="shared" si="30"/>
        <v>77.84720661684221</v>
      </c>
      <c r="V364" s="7">
        <f t="shared" si="30"/>
        <v>79.8888987706348</v>
      </c>
      <c r="W364" s="7">
        <f t="shared" si="30"/>
        <v>78.86144564354372</v>
      </c>
      <c r="X364" s="7"/>
      <c r="Y364" s="7"/>
      <c r="Z364" s="7"/>
    </row>
    <row r="365" spans="1:26" ht="15">
      <c r="A365" s="12">
        <v>32568</v>
      </c>
      <c r="D365">
        <v>7773.87</v>
      </c>
      <c r="E365">
        <v>7800.86</v>
      </c>
      <c r="F365">
        <f t="shared" si="31"/>
        <v>7787.353307010027</v>
      </c>
      <c r="G365">
        <v>586820</v>
      </c>
      <c r="H365" s="5">
        <v>61.7605</v>
      </c>
      <c r="I365">
        <v>5816.6</v>
      </c>
      <c r="J365" s="6">
        <v>107583</v>
      </c>
      <c r="K365" s="6">
        <v>117022</v>
      </c>
      <c r="L365" s="6">
        <f t="shared" si="32"/>
        <v>112203.28794647686</v>
      </c>
      <c r="M365" s="6"/>
      <c r="N365" s="7"/>
      <c r="O365" s="7">
        <f t="shared" si="33"/>
        <v>57.87781278663918</v>
      </c>
      <c r="P365" s="7">
        <f t="shared" si="34"/>
        <v>58.729254107771354</v>
      </c>
      <c r="Q365" s="7">
        <f>F365/F$590*100</f>
        <v>58.30197916322011</v>
      </c>
      <c r="R365" s="7">
        <f>G365/G$590*100</f>
        <v>55.63767342329743</v>
      </c>
      <c r="S365" s="7">
        <f>H365/H$590*100</f>
        <v>61.47146118948703</v>
      </c>
      <c r="T365" s="7">
        <f t="shared" si="30"/>
        <v>59.70949032489863</v>
      </c>
      <c r="U365" s="7">
        <f t="shared" si="30"/>
        <v>77.98638647055839</v>
      </c>
      <c r="V365" s="7">
        <f t="shared" si="30"/>
        <v>80.05719250477175</v>
      </c>
      <c r="W365" s="7">
        <f t="shared" si="30"/>
        <v>79.01500588131991</v>
      </c>
      <c r="X365" s="7"/>
      <c r="Y365" s="7"/>
      <c r="Z365" s="7"/>
    </row>
    <row r="366" spans="1:26" ht="15">
      <c r="A366" s="12">
        <v>32599</v>
      </c>
      <c r="D366">
        <v>7837.02</v>
      </c>
      <c r="E366">
        <v>7788.37</v>
      </c>
      <c r="F366">
        <f t="shared" si="31"/>
        <v>7812.657131693417</v>
      </c>
      <c r="G366">
        <v>592172</v>
      </c>
      <c r="H366" s="5">
        <v>61.7728</v>
      </c>
      <c r="I366">
        <v>5800.2</v>
      </c>
      <c r="J366" s="6">
        <v>107756</v>
      </c>
      <c r="K366" s="6">
        <v>117097</v>
      </c>
      <c r="L366" s="6">
        <f t="shared" si="32"/>
        <v>112329.44552520501</v>
      </c>
      <c r="M366" s="6"/>
      <c r="N366" s="7"/>
      <c r="O366" s="7">
        <f t="shared" si="33"/>
        <v>58.34797550835646</v>
      </c>
      <c r="P366" s="7">
        <f t="shared" si="34"/>
        <v>58.63522237488472</v>
      </c>
      <c r="Q366" s="7">
        <f>F366/F$590*100</f>
        <v>58.49142261098468</v>
      </c>
      <c r="R366" s="7">
        <f>G366/G$590*100</f>
        <v>56.145108119049944</v>
      </c>
      <c r="S366" s="7">
        <f>H366/H$590*100</f>
        <v>61.48370362555264</v>
      </c>
      <c r="T366" s="7">
        <f t="shared" si="30"/>
        <v>59.54113842837345</v>
      </c>
      <c r="U366" s="7">
        <f t="shared" si="30"/>
        <v>78.11179331791723</v>
      </c>
      <c r="V366" s="7">
        <f t="shared" si="30"/>
        <v>80.1085015700574</v>
      </c>
      <c r="W366" s="7">
        <f t="shared" si="30"/>
        <v>79.10384767916395</v>
      </c>
      <c r="X366" s="7"/>
      <c r="Y366" s="7"/>
      <c r="Z366" s="7"/>
    </row>
    <row r="367" spans="1:26" ht="15">
      <c r="A367" s="12">
        <v>32629</v>
      </c>
      <c r="D367">
        <v>7841.53</v>
      </c>
      <c r="E367">
        <v>7764.02</v>
      </c>
      <c r="F367">
        <f t="shared" si="31"/>
        <v>7802.678754799534</v>
      </c>
      <c r="G367">
        <v>589532</v>
      </c>
      <c r="H367" s="5">
        <v>61.3491</v>
      </c>
      <c r="I367">
        <v>5776</v>
      </c>
      <c r="J367" s="6">
        <v>107874</v>
      </c>
      <c r="K367" s="6">
        <v>117099</v>
      </c>
      <c r="L367" s="6">
        <f t="shared" si="32"/>
        <v>112391.89261686093</v>
      </c>
      <c r="M367" s="6"/>
      <c r="N367" s="7"/>
      <c r="O367" s="7">
        <f t="shared" si="33"/>
        <v>58.381553241926454</v>
      </c>
      <c r="P367" s="7">
        <f t="shared" si="34"/>
        <v>58.451901902843915</v>
      </c>
      <c r="Q367" s="7">
        <f>F367/F$590*100</f>
        <v>58.41671698266468</v>
      </c>
      <c r="R367" s="7">
        <f>G367/G$590*100</f>
        <v>55.89480400903749</v>
      </c>
      <c r="S367" s="7">
        <f>H367/H$590*100</f>
        <v>61.06198653929225</v>
      </c>
      <c r="T367" s="7">
        <f t="shared" si="30"/>
        <v>59.29271672740338</v>
      </c>
      <c r="U367" s="7">
        <f t="shared" si="30"/>
        <v>78.19733093634696</v>
      </c>
      <c r="V367" s="7">
        <f t="shared" si="30"/>
        <v>80.10986981179835</v>
      </c>
      <c r="W367" s="7">
        <f t="shared" si="30"/>
        <v>79.1478237283936</v>
      </c>
      <c r="X367" s="7"/>
      <c r="Y367" s="7"/>
      <c r="Z367" s="7"/>
    </row>
    <row r="368" spans="1:26" ht="15">
      <c r="A368" s="12">
        <v>32660</v>
      </c>
      <c r="D368">
        <v>7915.71</v>
      </c>
      <c r="E368">
        <v>7790.23</v>
      </c>
      <c r="F368">
        <f t="shared" si="31"/>
        <v>7852.719370593858</v>
      </c>
      <c r="G368">
        <v>587714</v>
      </c>
      <c r="H368" s="5">
        <v>61.3558</v>
      </c>
      <c r="I368">
        <v>5794.4</v>
      </c>
      <c r="J368" s="6">
        <v>107991</v>
      </c>
      <c r="K368" s="6">
        <v>117418</v>
      </c>
      <c r="L368" s="6">
        <f t="shared" si="32"/>
        <v>112605.89344257253</v>
      </c>
      <c r="M368" s="6"/>
      <c r="N368" s="7"/>
      <c r="O368" s="7">
        <f t="shared" si="33"/>
        <v>58.93383623000226</v>
      </c>
      <c r="P368" s="7">
        <f t="shared" si="34"/>
        <v>58.64922549923774</v>
      </c>
      <c r="Q368" s="7">
        <f>F368/F$590*100</f>
        <v>58.791358638736604</v>
      </c>
      <c r="R368" s="7">
        <f>G368/G$590*100</f>
        <v>55.72243549691529</v>
      </c>
      <c r="S368" s="7">
        <f>H368/H$590*100</f>
        <v>61.06865518332799</v>
      </c>
      <c r="T368" s="7">
        <f t="shared" si="30"/>
        <v>59.48159934301699</v>
      </c>
      <c r="U368" s="7">
        <f t="shared" si="30"/>
        <v>78.28214365970526</v>
      </c>
      <c r="V368" s="7">
        <f t="shared" si="30"/>
        <v>80.32810436948</v>
      </c>
      <c r="W368" s="7">
        <f t="shared" si="30"/>
        <v>79.29852587635807</v>
      </c>
      <c r="X368" s="7"/>
      <c r="Y368" s="7"/>
      <c r="Z368" s="7"/>
    </row>
    <row r="369" spans="1:26" ht="15">
      <c r="A369" s="12">
        <v>32690</v>
      </c>
      <c r="D369">
        <v>7932.33</v>
      </c>
      <c r="E369">
        <v>7811.5</v>
      </c>
      <c r="F369">
        <f t="shared" si="31"/>
        <v>7871.683161497292</v>
      </c>
      <c r="G369">
        <v>581686</v>
      </c>
      <c r="H369" s="5">
        <v>60.7849</v>
      </c>
      <c r="I369">
        <v>5810.3</v>
      </c>
      <c r="J369" s="6">
        <v>108030</v>
      </c>
      <c r="K369" s="6">
        <v>117472</v>
      </c>
      <c r="L369" s="6">
        <f t="shared" si="32"/>
        <v>112652.12008657449</v>
      </c>
      <c r="M369" s="6"/>
      <c r="N369" s="7"/>
      <c r="O369" s="7">
        <f t="shared" si="33"/>
        <v>59.057575017570606</v>
      </c>
      <c r="P369" s="7">
        <f t="shared" si="34"/>
        <v>58.80935800191979</v>
      </c>
      <c r="Q369" s="7">
        <f>F369/F$590*100</f>
        <v>58.93333582899872</v>
      </c>
      <c r="R369" s="7">
        <f>G369/G$590*100</f>
        <v>55.150907779053526</v>
      </c>
      <c r="S369" s="7">
        <f>H369/H$590*100</f>
        <v>60.500426992282286</v>
      </c>
      <c r="T369" s="7">
        <f t="shared" si="30"/>
        <v>59.644818559770066</v>
      </c>
      <c r="U369" s="7">
        <f t="shared" si="30"/>
        <v>78.31041456749136</v>
      </c>
      <c r="V369" s="7">
        <f t="shared" si="30"/>
        <v>80.36504689648567</v>
      </c>
      <c r="W369" s="7">
        <f t="shared" si="30"/>
        <v>79.33107927665976</v>
      </c>
      <c r="X369" s="7"/>
      <c r="Y369" s="7"/>
      <c r="Z369" s="7"/>
    </row>
    <row r="370" spans="1:26" ht="15">
      <c r="A370" s="12">
        <v>32721</v>
      </c>
      <c r="D370">
        <v>7931.05</v>
      </c>
      <c r="E370">
        <v>7816.69</v>
      </c>
      <c r="F370">
        <f t="shared" si="31"/>
        <v>7873.662376842177</v>
      </c>
      <c r="G370">
        <v>596452</v>
      </c>
      <c r="H370" s="5">
        <v>61.3515</v>
      </c>
      <c r="I370">
        <v>5820.1</v>
      </c>
      <c r="J370" s="6">
        <v>108077</v>
      </c>
      <c r="K370" s="6">
        <v>117655</v>
      </c>
      <c r="L370" s="6">
        <f t="shared" si="32"/>
        <v>112764.35356530006</v>
      </c>
      <c r="M370" s="6"/>
      <c r="N370" s="7"/>
      <c r="O370" s="7">
        <f t="shared" si="33"/>
        <v>59.048045195182674</v>
      </c>
      <c r="P370" s="7">
        <f t="shared" si="34"/>
        <v>58.84843123600157</v>
      </c>
      <c r="Q370" s="7">
        <f>F370/F$590*100</f>
        <v>58.948153722479056</v>
      </c>
      <c r="R370" s="7">
        <f>G370/G$590*100</f>
        <v>56.55090417619134</v>
      </c>
      <c r="S370" s="7">
        <f>H370/H$590*100</f>
        <v>61.06437530730505</v>
      </c>
      <c r="T370" s="7">
        <f t="shared" si="30"/>
        <v>59.745419083303396</v>
      </c>
      <c r="U370" s="7">
        <f t="shared" si="30"/>
        <v>78.34448463584897</v>
      </c>
      <c r="V370" s="7">
        <f t="shared" si="30"/>
        <v>80.49024101578267</v>
      </c>
      <c r="W370" s="7">
        <f t="shared" si="30"/>
        <v>79.41011554327801</v>
      </c>
      <c r="X370" s="7"/>
      <c r="Y370" s="7"/>
      <c r="Z370" s="7"/>
    </row>
    <row r="371" spans="1:26" ht="15">
      <c r="A371" s="12">
        <v>32752</v>
      </c>
      <c r="D371">
        <v>7919.11</v>
      </c>
      <c r="E371">
        <v>7816.55</v>
      </c>
      <c r="F371">
        <f t="shared" si="31"/>
        <v>7867.662884904258</v>
      </c>
      <c r="G371">
        <v>592273</v>
      </c>
      <c r="H371" s="5">
        <v>61.1989</v>
      </c>
      <c r="I371">
        <v>5833.1</v>
      </c>
      <c r="J371" s="6">
        <v>108326</v>
      </c>
      <c r="K371" s="6">
        <v>117354</v>
      </c>
      <c r="L371" s="6">
        <f t="shared" si="32"/>
        <v>112749.675848758</v>
      </c>
      <c r="M371" s="6"/>
      <c r="N371" s="7"/>
      <c r="O371" s="7">
        <f t="shared" si="33"/>
        <v>58.959149820720214</v>
      </c>
      <c r="P371" s="7">
        <f t="shared" si="34"/>
        <v>58.84737723739437</v>
      </c>
      <c r="Q371" s="7">
        <f>F371/F$590*100</f>
        <v>58.90323701712814</v>
      </c>
      <c r="R371" s="7">
        <f>G371/G$590*100</f>
        <v>56.15468414750118</v>
      </c>
      <c r="S371" s="7">
        <f>H371/H$590*100</f>
        <v>60.91248947449094</v>
      </c>
      <c r="T371" s="7">
        <f t="shared" si="30"/>
        <v>59.878868757378235</v>
      </c>
      <c r="U371" s="7">
        <f t="shared" si="30"/>
        <v>78.52498350863712</v>
      </c>
      <c r="V371" s="7">
        <f t="shared" si="30"/>
        <v>80.28432063376958</v>
      </c>
      <c r="W371" s="7">
        <f t="shared" si="30"/>
        <v>79.39977930554272</v>
      </c>
      <c r="X371" s="7"/>
      <c r="Y371" s="7"/>
      <c r="Z371" s="7"/>
    </row>
    <row r="372" spans="1:26" ht="15">
      <c r="A372" s="12">
        <v>32782</v>
      </c>
      <c r="D372">
        <v>7926.42</v>
      </c>
      <c r="E372">
        <v>7826.74</v>
      </c>
      <c r="F372">
        <f t="shared" si="31"/>
        <v>7876.422314147458</v>
      </c>
      <c r="G372">
        <v>586555</v>
      </c>
      <c r="H372" s="5">
        <v>61.1391</v>
      </c>
      <c r="I372">
        <v>5856.3</v>
      </c>
      <c r="J372" s="6">
        <v>108437</v>
      </c>
      <c r="K372" s="6">
        <v>117581</v>
      </c>
      <c r="L372" s="6">
        <f t="shared" si="32"/>
        <v>112916.47752653286</v>
      </c>
      <c r="M372" s="6"/>
      <c r="N372" s="7"/>
      <c r="O372" s="7">
        <f t="shared" si="33"/>
        <v>59.013574040763814</v>
      </c>
      <c r="P372" s="7">
        <f t="shared" si="34"/>
        <v>58.92409327887673</v>
      </c>
      <c r="Q372" s="7">
        <f>F372/F$590*100</f>
        <v>58.96881668727859</v>
      </c>
      <c r="R372" s="7">
        <f>G372/G$590*100</f>
        <v>55.612548200133304</v>
      </c>
      <c r="S372" s="7">
        <f>H372/H$590*100</f>
        <v>60.85296933817192</v>
      </c>
      <c r="T372" s="7">
        <f t="shared" si="30"/>
        <v>60.11702509880409</v>
      </c>
      <c r="U372" s="7">
        <f t="shared" si="30"/>
        <v>78.60544686156679</v>
      </c>
      <c r="V372" s="7">
        <f t="shared" si="30"/>
        <v>80.4396160713675</v>
      </c>
      <c r="W372" s="7">
        <f t="shared" si="30"/>
        <v>79.51724320336257</v>
      </c>
      <c r="X372" s="7"/>
      <c r="Y372" s="7"/>
      <c r="Z372" s="7"/>
    </row>
    <row r="373" spans="1:26" ht="15">
      <c r="A373" s="12">
        <v>32813</v>
      </c>
      <c r="D373">
        <v>7955.48</v>
      </c>
      <c r="E373">
        <v>7818.46</v>
      </c>
      <c r="F373">
        <f t="shared" si="31"/>
        <v>7886.6724390455065</v>
      </c>
      <c r="G373">
        <v>591801</v>
      </c>
      <c r="H373" s="5">
        <v>61.3164</v>
      </c>
      <c r="I373">
        <v>5859.3</v>
      </c>
      <c r="J373" s="6">
        <v>108714</v>
      </c>
      <c r="K373" s="6">
        <v>117912</v>
      </c>
      <c r="L373" s="6">
        <f t="shared" si="32"/>
        <v>113219.63243183578</v>
      </c>
      <c r="M373" s="6"/>
      <c r="N373" s="7"/>
      <c r="O373" s="7">
        <f t="shared" si="33"/>
        <v>59.2299307896649</v>
      </c>
      <c r="P373" s="7">
        <f t="shared" si="34"/>
        <v>58.861756789821385</v>
      </c>
      <c r="Q373" s="7">
        <f>F373/F$590*100</f>
        <v>59.04555682538026</v>
      </c>
      <c r="R373" s="7">
        <f>G373/G$590*100</f>
        <v>56.109932806620165</v>
      </c>
      <c r="S373" s="7">
        <f>H373/H$590*100</f>
        <v>61.02943957511779</v>
      </c>
      <c r="T373" s="7">
        <f t="shared" si="30"/>
        <v>60.14782117743675</v>
      </c>
      <c r="U373" s="7">
        <f t="shared" si="30"/>
        <v>78.80624279635524</v>
      </c>
      <c r="V373" s="7">
        <f t="shared" si="30"/>
        <v>80.66606007949486</v>
      </c>
      <c r="W373" s="7">
        <f t="shared" si="30"/>
        <v>79.73072880671572</v>
      </c>
      <c r="X373" s="7"/>
      <c r="Y373" s="7"/>
      <c r="Z373" s="7"/>
    </row>
    <row r="374" spans="1:26" ht="15">
      <c r="A374" s="12">
        <v>32843</v>
      </c>
      <c r="D374">
        <v>7952.1</v>
      </c>
      <c r="E374">
        <v>7832.26</v>
      </c>
      <c r="F374">
        <f t="shared" si="31"/>
        <v>7891.952530647914</v>
      </c>
      <c r="G374">
        <v>593757</v>
      </c>
      <c r="H374" s="5">
        <v>61.7063</v>
      </c>
      <c r="I374">
        <v>5868.3</v>
      </c>
      <c r="J374" s="6">
        <v>108809</v>
      </c>
      <c r="K374" s="6">
        <v>117830</v>
      </c>
      <c r="L374" s="6">
        <f t="shared" si="32"/>
        <v>113229.69782702769</v>
      </c>
      <c r="M374" s="6"/>
      <c r="N374" s="7"/>
      <c r="O374" s="7">
        <f t="shared" si="33"/>
        <v>59.20476610242177</v>
      </c>
      <c r="P374" s="7">
        <f t="shared" si="34"/>
        <v>58.965650938246974</v>
      </c>
      <c r="Q374" s="7">
        <f>F374/F$590*100</f>
        <v>59.085087559179925</v>
      </c>
      <c r="R374" s="7">
        <f>G374/G$590*100</f>
        <v>56.2953853972203</v>
      </c>
      <c r="S374" s="7">
        <f>H374/H$590*100</f>
        <v>61.41751484519787</v>
      </c>
      <c r="T374" s="7">
        <f t="shared" si="30"/>
        <v>60.240209413334696</v>
      </c>
      <c r="U374" s="7">
        <f t="shared" si="30"/>
        <v>78.87510782814188</v>
      </c>
      <c r="V374" s="7">
        <f t="shared" si="30"/>
        <v>80.60996216811587</v>
      </c>
      <c r="W374" s="7">
        <f t="shared" si="30"/>
        <v>79.73781698813039</v>
      </c>
      <c r="X374" s="7"/>
      <c r="Y374" s="7"/>
      <c r="Z374" s="7"/>
    </row>
    <row r="375" spans="1:26" ht="15">
      <c r="A375" s="12">
        <v>32874</v>
      </c>
      <c r="D375">
        <v>7989.99</v>
      </c>
      <c r="E375">
        <v>7864.55</v>
      </c>
      <c r="F375">
        <f t="shared" si="31"/>
        <v>7927.021878013205</v>
      </c>
      <c r="G375">
        <v>589119</v>
      </c>
      <c r="H375" s="5">
        <v>61.3763</v>
      </c>
      <c r="I375">
        <v>5862.2</v>
      </c>
      <c r="J375" s="6">
        <v>109151</v>
      </c>
      <c r="K375" s="6">
        <v>119081</v>
      </c>
      <c r="L375" s="6">
        <f t="shared" si="32"/>
        <v>114007.93933318855</v>
      </c>
      <c r="M375" s="6"/>
      <c r="N375" s="7"/>
      <c r="O375" s="7">
        <f t="shared" si="33"/>
        <v>59.486863735452125</v>
      </c>
      <c r="P375" s="7">
        <f t="shared" si="34"/>
        <v>59.2087481884399</v>
      </c>
      <c r="Q375" s="7">
        <f>F375/F$590*100</f>
        <v>59.347643048670626</v>
      </c>
      <c r="R375" s="7">
        <f>G375/G$590*100</f>
        <v>55.85564658576661</v>
      </c>
      <c r="S375" s="7">
        <f>H375/H$590*100</f>
        <v>61.08905924343735</v>
      </c>
      <c r="T375" s="7">
        <f t="shared" si="30"/>
        <v>60.17759072011497</v>
      </c>
      <c r="U375" s="7">
        <f t="shared" si="30"/>
        <v>79.12302194257381</v>
      </c>
      <c r="V375" s="7">
        <f t="shared" si="30"/>
        <v>81.46579737708059</v>
      </c>
      <c r="W375" s="7">
        <f t="shared" si="30"/>
        <v>80.2858647174957</v>
      </c>
      <c r="X375" s="7"/>
      <c r="Y375" s="7"/>
      <c r="Z375" s="7"/>
    </row>
    <row r="376" spans="1:26" ht="15">
      <c r="A376" s="12">
        <v>32905</v>
      </c>
      <c r="D376">
        <v>8054.71</v>
      </c>
      <c r="E376">
        <v>7898.33</v>
      </c>
      <c r="F376">
        <f t="shared" si="31"/>
        <v>7976.136761258548</v>
      </c>
      <c r="G376">
        <v>597872</v>
      </c>
      <c r="H376" s="5">
        <v>61.9354</v>
      </c>
      <c r="I376">
        <v>5886.6</v>
      </c>
      <c r="J376" s="6">
        <v>109396</v>
      </c>
      <c r="K376" s="6">
        <v>119059</v>
      </c>
      <c r="L376" s="6">
        <f t="shared" si="32"/>
        <v>114125.27486932946</v>
      </c>
      <c r="M376" s="6"/>
      <c r="N376" s="7"/>
      <c r="O376" s="7">
        <f t="shared" si="33"/>
        <v>59.968715379942104</v>
      </c>
      <c r="P376" s="7">
        <f t="shared" si="34"/>
        <v>59.46306299523818</v>
      </c>
      <c r="Q376" s="7">
        <f>F376/F$590*100</f>
        <v>59.715353975179674</v>
      </c>
      <c r="R376" s="7">
        <f>G376/G$590*100</f>
        <v>56.68553744748591</v>
      </c>
      <c r="S376" s="7">
        <f>H376/H$590*100</f>
        <v>61.645542658420105</v>
      </c>
      <c r="T376" s="7">
        <f t="shared" si="30"/>
        <v>60.4280654929939</v>
      </c>
      <c r="U376" s="7">
        <f t="shared" si="30"/>
        <v>79.30062123507622</v>
      </c>
      <c r="V376" s="7">
        <f t="shared" si="30"/>
        <v>81.45074671793012</v>
      </c>
      <c r="W376" s="7">
        <f t="shared" si="30"/>
        <v>80.36849391890273</v>
      </c>
      <c r="X376" s="7"/>
      <c r="Y376" s="7"/>
      <c r="Z376" s="7"/>
    </row>
    <row r="377" spans="1:26" ht="15">
      <c r="A377" s="12">
        <v>32933</v>
      </c>
      <c r="D377">
        <v>8037.28</v>
      </c>
      <c r="E377">
        <v>7910.66</v>
      </c>
      <c r="F377">
        <f t="shared" si="31"/>
        <v>7973.718668525997</v>
      </c>
      <c r="G377">
        <v>601356</v>
      </c>
      <c r="H377" s="5">
        <v>62.2183</v>
      </c>
      <c r="I377">
        <v>5889.3</v>
      </c>
      <c r="J377" s="6">
        <v>109611</v>
      </c>
      <c r="K377" s="6">
        <v>119203</v>
      </c>
      <c r="L377" s="6">
        <f t="shared" si="32"/>
        <v>114306.4304096668</v>
      </c>
      <c r="M377" s="6"/>
      <c r="N377" s="7"/>
      <c r="O377" s="7">
        <f t="shared" si="33"/>
        <v>59.83894600164389</v>
      </c>
      <c r="P377" s="7">
        <f t="shared" si="34"/>
        <v>59.55589015828801</v>
      </c>
      <c r="Q377" s="7">
        <f>F377/F$590*100</f>
        <v>59.69725031575266</v>
      </c>
      <c r="R377" s="7">
        <f>G377/G$590*100</f>
        <v>57.015863022972034</v>
      </c>
      <c r="S377" s="7">
        <f>H377/H$590*100</f>
        <v>61.92711868792935</v>
      </c>
      <c r="T377" s="7">
        <f t="shared" si="30"/>
        <v>60.45578196376328</v>
      </c>
      <c r="U377" s="7">
        <f t="shared" si="30"/>
        <v>79.45647367543548</v>
      </c>
      <c r="V377" s="7">
        <f t="shared" si="30"/>
        <v>81.54926012327857</v>
      </c>
      <c r="W377" s="7">
        <f t="shared" si="30"/>
        <v>80.49606599229881</v>
      </c>
      <c r="X377" s="7"/>
      <c r="Y377" s="7"/>
      <c r="Z377" s="7"/>
    </row>
    <row r="378" spans="1:26" ht="15">
      <c r="A378" s="12">
        <v>32964</v>
      </c>
      <c r="D378">
        <v>8082.82</v>
      </c>
      <c r="E378">
        <v>7948.92</v>
      </c>
      <c r="F378">
        <f t="shared" si="31"/>
        <v>8015.590405852834</v>
      </c>
      <c r="G378">
        <v>594426</v>
      </c>
      <c r="H378" s="5">
        <v>62.1299</v>
      </c>
      <c r="I378">
        <v>5924.3</v>
      </c>
      <c r="J378" s="6">
        <v>109651</v>
      </c>
      <c r="K378" s="6">
        <v>118852</v>
      </c>
      <c r="L378" s="6">
        <f t="shared" si="32"/>
        <v>114158.83957013578</v>
      </c>
      <c r="M378" s="6"/>
      <c r="N378" s="7"/>
      <c r="O378" s="7">
        <f t="shared" si="33"/>
        <v>60.17799921378965</v>
      </c>
      <c r="P378" s="7">
        <f t="shared" si="34"/>
        <v>59.84393292051722</v>
      </c>
      <c r="Q378" s="7">
        <f>F378/F$590*100</f>
        <v>60.01073360858844</v>
      </c>
      <c r="R378" s="7">
        <f>G378/G$590*100</f>
        <v>56.35881473418935</v>
      </c>
      <c r="S378" s="7">
        <f>H378/H$590*100</f>
        <v>61.83913239945774</v>
      </c>
      <c r="T378" s="7">
        <f t="shared" si="30"/>
        <v>60.81506954781092</v>
      </c>
      <c r="U378" s="7">
        <f t="shared" si="30"/>
        <v>79.48546947829301</v>
      </c>
      <c r="V378" s="7">
        <f t="shared" si="30"/>
        <v>81.30913369774171</v>
      </c>
      <c r="W378" s="7">
        <f t="shared" si="30"/>
        <v>80.39213061511863</v>
      </c>
      <c r="X378" s="7"/>
      <c r="Y378" s="7"/>
      <c r="Z378" s="7"/>
    </row>
    <row r="379" spans="1:26" ht="15">
      <c r="A379" s="12">
        <v>32994</v>
      </c>
      <c r="D379">
        <v>8075.14</v>
      </c>
      <c r="E379">
        <v>7939.44</v>
      </c>
      <c r="F379">
        <f t="shared" si="31"/>
        <v>8007.002530385513</v>
      </c>
      <c r="G379">
        <v>599256</v>
      </c>
      <c r="H379" s="5">
        <v>62.2355</v>
      </c>
      <c r="I379">
        <v>5912.5</v>
      </c>
      <c r="J379" s="6">
        <v>109800</v>
      </c>
      <c r="K379" s="6">
        <v>119151</v>
      </c>
      <c r="L379" s="6">
        <f t="shared" si="32"/>
        <v>114379.97989158767</v>
      </c>
      <c r="M379" s="6"/>
      <c r="N379" s="7"/>
      <c r="O379" s="7">
        <f t="shared" si="33"/>
        <v>60.12082027946204</v>
      </c>
      <c r="P379" s="7">
        <f t="shared" si="34"/>
        <v>59.77256215768571</v>
      </c>
      <c r="Q379" s="7">
        <f>F379/F$590*100</f>
        <v>59.94643831892932</v>
      </c>
      <c r="R379" s="7">
        <f>G379/G$590*100</f>
        <v>56.81675748091668</v>
      </c>
      <c r="S379" s="7">
        <f>H379/H$590*100</f>
        <v>61.94423819202112</v>
      </c>
      <c r="T379" s="7">
        <f t="shared" si="30"/>
        <v>60.69393830518914</v>
      </c>
      <c r="U379" s="7">
        <f t="shared" si="30"/>
        <v>79.59347884393733</v>
      </c>
      <c r="V379" s="7">
        <f t="shared" si="30"/>
        <v>81.51368583801386</v>
      </c>
      <c r="W379" s="7">
        <f t="shared" si="30"/>
        <v>80.54786048827933</v>
      </c>
      <c r="X379" s="7"/>
      <c r="Y379" s="7"/>
      <c r="Z379" s="7"/>
    </row>
    <row r="380" spans="1:26" ht="15">
      <c r="A380" s="12">
        <v>33025</v>
      </c>
      <c r="D380">
        <v>8021.18</v>
      </c>
      <c r="E380">
        <v>7947.99</v>
      </c>
      <c r="F380">
        <f t="shared" si="31"/>
        <v>7984.501138342958</v>
      </c>
      <c r="G380">
        <v>600805</v>
      </c>
      <c r="H380" s="5">
        <v>62.422</v>
      </c>
      <c r="I380">
        <v>5922.1</v>
      </c>
      <c r="J380" s="6">
        <v>109817</v>
      </c>
      <c r="K380" s="6">
        <v>118983</v>
      </c>
      <c r="L380" s="6">
        <f t="shared" si="32"/>
        <v>114308.16292373874</v>
      </c>
      <c r="M380" s="6"/>
      <c r="N380" s="7"/>
      <c r="O380" s="7">
        <f t="shared" si="33"/>
        <v>59.719078704420646</v>
      </c>
      <c r="P380" s="7">
        <f t="shared" si="34"/>
        <v>59.836931358340706</v>
      </c>
      <c r="Q380" s="7">
        <f>F380/F$590*100</f>
        <v>59.7779759879821</v>
      </c>
      <c r="R380" s="7">
        <f>G380/G$590*100</f>
        <v>56.96362152122323</v>
      </c>
      <c r="S380" s="7">
        <f>H380/H$590*100</f>
        <v>62.12986537301607</v>
      </c>
      <c r="T380" s="7">
        <f t="shared" si="30"/>
        <v>60.79248575681364</v>
      </c>
      <c r="U380" s="7">
        <f t="shared" si="30"/>
        <v>79.6058020601518</v>
      </c>
      <c r="V380" s="7">
        <f t="shared" si="30"/>
        <v>81.39875353177399</v>
      </c>
      <c r="W380" s="7">
        <f t="shared" si="30"/>
        <v>80.49728605110536</v>
      </c>
      <c r="X380" s="7"/>
      <c r="Y380" s="7"/>
      <c r="Z380" s="7"/>
    </row>
    <row r="381" spans="1:26" ht="15">
      <c r="A381" s="12">
        <v>33055</v>
      </c>
      <c r="D381">
        <v>8104.31</v>
      </c>
      <c r="E381">
        <v>7959.43</v>
      </c>
      <c r="F381">
        <f t="shared" si="31"/>
        <v>8031.543322631087</v>
      </c>
      <c r="G381">
        <v>597586</v>
      </c>
      <c r="H381" s="5">
        <v>62.3453</v>
      </c>
      <c r="I381">
        <v>5943.1</v>
      </c>
      <c r="J381" s="6">
        <v>109775</v>
      </c>
      <c r="K381" s="6">
        <v>118810</v>
      </c>
      <c r="L381" s="6">
        <f t="shared" si="32"/>
        <v>114203.18625152277</v>
      </c>
      <c r="M381" s="6"/>
      <c r="N381" s="7"/>
      <c r="O381" s="7">
        <f t="shared" si="33"/>
        <v>60.3379959974746</v>
      </c>
      <c r="P381" s="7">
        <f t="shared" si="34"/>
        <v>59.92305810167322</v>
      </c>
      <c r="Q381" s="7">
        <f>F381/F$590*100</f>
        <v>60.13016913243465</v>
      </c>
      <c r="R381" s="7">
        <f>G381/G$590*100</f>
        <v>56.65842116890123</v>
      </c>
      <c r="S381" s="7">
        <f>H381/H$590*100</f>
        <v>62.05352432860689</v>
      </c>
      <c r="T381" s="7">
        <f t="shared" si="30"/>
        <v>61.008058307242216</v>
      </c>
      <c r="U381" s="7">
        <f t="shared" si="30"/>
        <v>79.57535646715138</v>
      </c>
      <c r="V381" s="7">
        <f t="shared" si="30"/>
        <v>81.28040062118174</v>
      </c>
      <c r="W381" s="7">
        <f t="shared" si="30"/>
        <v>80.42336012144364</v>
      </c>
      <c r="X381" s="7"/>
      <c r="Y381" s="7"/>
      <c r="Z381" s="7"/>
    </row>
    <row r="382" spans="1:26" ht="15">
      <c r="A382" s="12">
        <v>33086</v>
      </c>
      <c r="D382">
        <v>8025.9</v>
      </c>
      <c r="E382">
        <v>7923.56</v>
      </c>
      <c r="F382">
        <f t="shared" si="31"/>
        <v>7974.565831692657</v>
      </c>
      <c r="G382">
        <v>603597</v>
      </c>
      <c r="H382" s="5">
        <v>62.4978</v>
      </c>
      <c r="I382">
        <v>5910.2</v>
      </c>
      <c r="J382" s="6">
        <v>109567</v>
      </c>
      <c r="K382" s="6">
        <v>118802</v>
      </c>
      <c r="L382" s="6">
        <f t="shared" si="32"/>
        <v>114091.09839948076</v>
      </c>
      <c r="M382" s="6"/>
      <c r="N382" s="7"/>
      <c r="O382" s="7">
        <f t="shared" si="33"/>
        <v>59.754219924476146</v>
      </c>
      <c r="P382" s="7">
        <f t="shared" si="34"/>
        <v>59.653008601381494</v>
      </c>
      <c r="Q382" s="7">
        <f>F382/F$590*100</f>
        <v>59.70359281587346</v>
      </c>
      <c r="R382" s="7">
        <f>G382/G$590*100</f>
        <v>57.22833707999398</v>
      </c>
      <c r="S382" s="7">
        <f>H382/H$590*100</f>
        <v>62.20531062942046</v>
      </c>
      <c r="T382" s="7">
        <f t="shared" si="30"/>
        <v>60.67032797823744</v>
      </c>
      <c r="U382" s="7">
        <f t="shared" si="30"/>
        <v>79.4245782922922</v>
      </c>
      <c r="V382" s="7">
        <f t="shared" si="30"/>
        <v>81.27492765421795</v>
      </c>
      <c r="W382" s="7">
        <f t="shared" si="30"/>
        <v>80.34442640701853</v>
      </c>
      <c r="X382" s="7"/>
      <c r="Y382" s="7"/>
      <c r="Z382" s="7"/>
    </row>
    <row r="383" spans="1:26" ht="15">
      <c r="A383" s="12">
        <v>33117</v>
      </c>
      <c r="D383">
        <v>8048.52</v>
      </c>
      <c r="E383">
        <v>7926.14</v>
      </c>
      <c r="F383">
        <f t="shared" si="31"/>
        <v>7987.095611847902</v>
      </c>
      <c r="G383">
        <v>592499</v>
      </c>
      <c r="H383" s="5">
        <v>62.6399</v>
      </c>
      <c r="I383">
        <v>5904</v>
      </c>
      <c r="J383" s="6">
        <v>109485</v>
      </c>
      <c r="K383" s="6">
        <v>118524</v>
      </c>
      <c r="L383" s="6">
        <f t="shared" si="32"/>
        <v>113914.88111743785</v>
      </c>
      <c r="M383" s="6"/>
      <c r="N383" s="7"/>
      <c r="O383" s="7">
        <f t="shared" si="33"/>
        <v>59.92262975448796</v>
      </c>
      <c r="P383" s="7">
        <f t="shared" si="34"/>
        <v>59.67243229000019</v>
      </c>
      <c r="Q383" s="7">
        <f>F383/F$590*100</f>
        <v>59.7974001664239</v>
      </c>
      <c r="R383" s="7">
        <f>G383/G$590*100</f>
        <v>56.176111696312844</v>
      </c>
      <c r="S383" s="7">
        <f>H383/H$590*100</f>
        <v>62.34674560217856</v>
      </c>
      <c r="T383" s="7">
        <f t="shared" si="30"/>
        <v>60.60668274906329</v>
      </c>
      <c r="U383" s="7">
        <f t="shared" si="30"/>
        <v>79.36513689643424</v>
      </c>
      <c r="V383" s="7">
        <f t="shared" si="30"/>
        <v>81.08474205222579</v>
      </c>
      <c r="W383" s="7">
        <f t="shared" si="30"/>
        <v>80.2203319189528</v>
      </c>
      <c r="X383" s="7"/>
      <c r="Y383" s="7"/>
      <c r="Z383" s="7"/>
    </row>
    <row r="384" spans="1:26" ht="15">
      <c r="A384" s="12">
        <v>33147</v>
      </c>
      <c r="D384">
        <v>7968.04</v>
      </c>
      <c r="E384">
        <v>7876.37</v>
      </c>
      <c r="F384">
        <f t="shared" si="31"/>
        <v>7922.072406561303</v>
      </c>
      <c r="G384">
        <v>589958</v>
      </c>
      <c r="H384" s="5">
        <v>62.1637</v>
      </c>
      <c r="I384">
        <v>5850.3</v>
      </c>
      <c r="J384" s="6">
        <v>109324</v>
      </c>
      <c r="K384" s="6">
        <v>118536</v>
      </c>
      <c r="L384" s="6">
        <f t="shared" si="32"/>
        <v>113836.85547308481</v>
      </c>
      <c r="M384" s="6"/>
      <c r="N384" s="7"/>
      <c r="O384" s="7">
        <f t="shared" si="33"/>
        <v>59.323442171846516</v>
      </c>
      <c r="P384" s="7">
        <f t="shared" si="34"/>
        <v>59.297735785134854</v>
      </c>
      <c r="Q384" s="7">
        <f>F384/F$590*100</f>
        <v>59.31058758578338</v>
      </c>
      <c r="R384" s="7">
        <f>G384/G$590*100</f>
        <v>55.935193990425866</v>
      </c>
      <c r="S384" s="7">
        <f>H384/H$590*100</f>
        <v>61.87277421563806</v>
      </c>
      <c r="T384" s="7">
        <f t="shared" si="30"/>
        <v>60.055432941538776</v>
      </c>
      <c r="U384" s="7">
        <f t="shared" si="30"/>
        <v>79.24842878993266</v>
      </c>
      <c r="V384" s="7">
        <f t="shared" si="30"/>
        <v>81.0929515026715</v>
      </c>
      <c r="W384" s="7">
        <f t="shared" si="30"/>
        <v>80.1653852515219</v>
      </c>
      <c r="X384" s="7"/>
      <c r="Y384" s="7"/>
      <c r="Z384" s="7"/>
    </row>
    <row r="385" spans="1:26" ht="15">
      <c r="A385" s="12">
        <v>33178</v>
      </c>
      <c r="D385">
        <v>8022.43</v>
      </c>
      <c r="E385">
        <v>7890.78</v>
      </c>
      <c r="F385">
        <f t="shared" si="31"/>
        <v>7956.332710200096</v>
      </c>
      <c r="G385">
        <v>582984</v>
      </c>
      <c r="H385" s="5">
        <v>61.405</v>
      </c>
      <c r="I385">
        <v>5851.2</v>
      </c>
      <c r="J385" s="6">
        <v>109180</v>
      </c>
      <c r="K385" s="6">
        <v>118306</v>
      </c>
      <c r="L385" s="6">
        <f t="shared" si="32"/>
        <v>113651.43677050457</v>
      </c>
      <c r="M385" s="6"/>
      <c r="N385" s="7"/>
      <c r="O385" s="7">
        <f t="shared" si="33"/>
        <v>59.728385171596365</v>
      </c>
      <c r="P385" s="7">
        <f t="shared" si="34"/>
        <v>59.40622235606331</v>
      </c>
      <c r="Q385" s="7">
        <f>F385/F$590*100</f>
        <v>59.567085965929614</v>
      </c>
      <c r="R385" s="7">
        <f>G385/G$590*100</f>
        <v>55.27397396647632</v>
      </c>
      <c r="S385" s="7">
        <f>H385/H$590*100</f>
        <v>61.11762492759046</v>
      </c>
      <c r="T385" s="7">
        <f t="shared" si="30"/>
        <v>60.06467176512857</v>
      </c>
      <c r="U385" s="7">
        <f t="shared" si="30"/>
        <v>79.14404389964552</v>
      </c>
      <c r="V385" s="7">
        <f t="shared" si="30"/>
        <v>80.93560370246216</v>
      </c>
      <c r="W385" s="7">
        <f t="shared" si="30"/>
        <v>80.0348110041623</v>
      </c>
      <c r="X385" s="7"/>
      <c r="Y385" s="7"/>
      <c r="Z385" s="7"/>
    </row>
    <row r="386" spans="1:26" ht="15">
      <c r="A386" s="12">
        <v>33208</v>
      </c>
      <c r="D386">
        <v>7975.66</v>
      </c>
      <c r="E386">
        <v>7919.93</v>
      </c>
      <c r="F386">
        <f t="shared" si="31"/>
        <v>7947.746152451021</v>
      </c>
      <c r="G386">
        <v>576916</v>
      </c>
      <c r="H386" s="5">
        <v>60.9742</v>
      </c>
      <c r="I386">
        <v>5865.1</v>
      </c>
      <c r="J386" s="6">
        <v>109120</v>
      </c>
      <c r="K386" s="6">
        <v>118241</v>
      </c>
      <c r="L386" s="6">
        <f t="shared" si="32"/>
        <v>113588.98679009335</v>
      </c>
      <c r="M386" s="6"/>
      <c r="N386" s="7"/>
      <c r="O386" s="7">
        <f t="shared" si="33"/>
        <v>59.3801743957497</v>
      </c>
      <c r="P386" s="7">
        <f t="shared" si="34"/>
        <v>59.62567992320867</v>
      </c>
      <c r="Q386" s="7">
        <f>F386/F$590*100</f>
        <v>59.50280054169957</v>
      </c>
      <c r="R386" s="7">
        <f>G386/G$590*100</f>
        <v>54.69865376209921</v>
      </c>
      <c r="S386" s="7">
        <f>H386/H$590*100</f>
        <v>60.68884106929219</v>
      </c>
      <c r="T386" s="7">
        <f t="shared" si="30"/>
        <v>60.20736026279321</v>
      </c>
      <c r="U386" s="7">
        <f t="shared" si="30"/>
        <v>79.10055019535922</v>
      </c>
      <c r="V386" s="7">
        <f t="shared" si="30"/>
        <v>80.89113584588125</v>
      </c>
      <c r="W386" s="7">
        <f t="shared" si="30"/>
        <v>79.99083292063379</v>
      </c>
      <c r="X386" s="7"/>
      <c r="Y386" s="7"/>
      <c r="Z386" s="7"/>
    </row>
    <row r="387" spans="1:26" ht="15">
      <c r="A387" s="12">
        <v>33239</v>
      </c>
      <c r="D387">
        <v>7942.63</v>
      </c>
      <c r="E387">
        <v>7873.41</v>
      </c>
      <c r="F387">
        <f t="shared" si="31"/>
        <v>7907.94426310024</v>
      </c>
      <c r="G387">
        <v>573114</v>
      </c>
      <c r="H387" s="5">
        <v>60.7034</v>
      </c>
      <c r="I387">
        <v>5808.6</v>
      </c>
      <c r="J387" s="6">
        <v>109001</v>
      </c>
      <c r="K387" s="6">
        <v>117940</v>
      </c>
      <c r="L387" s="6">
        <f t="shared" si="32"/>
        <v>113382.44105680562</v>
      </c>
      <c r="M387" s="6"/>
      <c r="N387" s="7"/>
      <c r="O387" s="7">
        <f t="shared" si="33"/>
        <v>59.13426030709853</v>
      </c>
      <c r="P387" s="7">
        <f t="shared" si="34"/>
        <v>59.27545124315371</v>
      </c>
      <c r="Q387" s="7">
        <f>F387/F$590*100</f>
        <v>59.20481368633279</v>
      </c>
      <c r="R387" s="7">
        <f>G387/G$590*100</f>
        <v>54.338177918816136</v>
      </c>
      <c r="S387" s="7">
        <f>H387/H$590*100</f>
        <v>60.419308411847496</v>
      </c>
      <c r="T387" s="7">
        <f>I387/I$590*100</f>
        <v>59.62736744854489</v>
      </c>
      <c r="U387" s="7">
        <f>J387/J$590*100</f>
        <v>79.01428768185805</v>
      </c>
      <c r="V387" s="7">
        <f>K387/K$590*100</f>
        <v>80.68521546386816</v>
      </c>
      <c r="W387" s="7">
        <f>L387/L$590*100</f>
        <v>79.84538074513003</v>
      </c>
      <c r="X387" s="7"/>
      <c r="Y387" s="7"/>
      <c r="Z387" s="7"/>
    </row>
    <row r="388" spans="1:26" ht="15">
      <c r="A388" s="12">
        <v>33270</v>
      </c>
      <c r="D388">
        <v>7976.52</v>
      </c>
      <c r="E388">
        <v>7878.94</v>
      </c>
      <c r="F388">
        <f aca="true" t="shared" si="35" ref="F388:F451">SQRT(D388*E388)</f>
        <v>7927.5798632874075</v>
      </c>
      <c r="G388">
        <v>576506</v>
      </c>
      <c r="H388" s="5">
        <v>60.3203</v>
      </c>
      <c r="I388">
        <v>5813</v>
      </c>
      <c r="J388" s="6">
        <v>108695</v>
      </c>
      <c r="K388" s="6">
        <v>117755</v>
      </c>
      <c r="L388" s="6">
        <f aca="true" t="shared" si="36" ref="L388:L451">SQRT(J388*K388)</f>
        <v>113134.34370252032</v>
      </c>
      <c r="M388" s="6"/>
      <c r="N388" s="7"/>
      <c r="O388" s="7">
        <f aca="true" t="shared" si="37" ref="O388:O451">D388/D$590*100</f>
        <v>59.38657724516659</v>
      </c>
      <c r="P388" s="7">
        <f aca="true" t="shared" si="38" ref="P388:P451">E388/E$590*100</f>
        <v>59.31708418813875</v>
      </c>
      <c r="Q388" s="7">
        <f aca="true" t="shared" si="39" ref="Q388:T451">F388/F$590*100</f>
        <v>59.35182054576719</v>
      </c>
      <c r="R388" s="7">
        <f t="shared" si="39"/>
        <v>54.65978077531698</v>
      </c>
      <c r="S388" s="7">
        <f t="shared" si="39"/>
        <v>60.03800131780369</v>
      </c>
      <c r="T388" s="7">
        <f t="shared" si="39"/>
        <v>59.67253503053944</v>
      </c>
      <c r="U388" s="7">
        <f aca="true" t="shared" si="40" ref="U388:W451">J388/J$590*100</f>
        <v>78.7924697899979</v>
      </c>
      <c r="V388" s="7">
        <f t="shared" si="40"/>
        <v>80.55865310283022</v>
      </c>
      <c r="W388" s="7">
        <f t="shared" si="40"/>
        <v>79.67066738096065</v>
      </c>
      <c r="X388" s="7"/>
      <c r="Y388" s="7"/>
      <c r="Z388" s="7"/>
    </row>
    <row r="389" spans="1:26" ht="15">
      <c r="A389" s="12">
        <v>33298</v>
      </c>
      <c r="D389">
        <v>7931.44</v>
      </c>
      <c r="E389">
        <v>7884.71</v>
      </c>
      <c r="F389">
        <f t="shared" si="35"/>
        <v>7908.040483103257</v>
      </c>
      <c r="G389">
        <v>573173</v>
      </c>
      <c r="H389" s="5">
        <v>60.0025</v>
      </c>
      <c r="I389">
        <v>5820.4</v>
      </c>
      <c r="J389" s="6">
        <v>108535</v>
      </c>
      <c r="K389" s="6">
        <v>117652</v>
      </c>
      <c r="L389" s="6">
        <f t="shared" si="36"/>
        <v>113001.59211267777</v>
      </c>
      <c r="M389" s="6"/>
      <c r="N389" s="7"/>
      <c r="O389" s="7">
        <f t="shared" si="37"/>
        <v>59.05094881294149</v>
      </c>
      <c r="P389" s="7">
        <f t="shared" si="38"/>
        <v>59.36052398787902</v>
      </c>
      <c r="Q389" s="7">
        <f t="shared" si="39"/>
        <v>59.205534061586086</v>
      </c>
      <c r="R389" s="7">
        <f t="shared" si="39"/>
        <v>54.34377183642627</v>
      </c>
      <c r="S389" s="7">
        <f t="shared" si="39"/>
        <v>59.721688620108246</v>
      </c>
      <c r="T389" s="7">
        <f t="shared" si="39"/>
        <v>59.74849869116665</v>
      </c>
      <c r="U389" s="7">
        <f t="shared" si="40"/>
        <v>78.67648657856775</v>
      </c>
      <c r="V389" s="7">
        <f t="shared" si="40"/>
        <v>80.48818865317125</v>
      </c>
      <c r="W389" s="7">
        <f t="shared" si="40"/>
        <v>79.5771819952457</v>
      </c>
      <c r="X389" s="7"/>
      <c r="Y389" s="7"/>
      <c r="Z389" s="7"/>
    </row>
    <row r="390" spans="1:26" ht="15">
      <c r="A390" s="12">
        <v>33329</v>
      </c>
      <c r="D390">
        <v>8036.31</v>
      </c>
      <c r="E390">
        <v>7889.39</v>
      </c>
      <c r="F390">
        <f t="shared" si="35"/>
        <v>7962.511146045575</v>
      </c>
      <c r="G390">
        <v>584467</v>
      </c>
      <c r="H390" s="5">
        <v>60.1034</v>
      </c>
      <c r="I390">
        <v>5831.8</v>
      </c>
      <c r="J390" s="6">
        <v>108324</v>
      </c>
      <c r="K390" s="6">
        <v>118109</v>
      </c>
      <c r="L390" s="6">
        <f t="shared" si="36"/>
        <v>113110.73917183992</v>
      </c>
      <c r="M390" s="6"/>
      <c r="N390" s="7"/>
      <c r="O390" s="7">
        <f t="shared" si="37"/>
        <v>59.83172418311554</v>
      </c>
      <c r="P390" s="7">
        <f t="shared" si="38"/>
        <v>59.39575765560596</v>
      </c>
      <c r="Q390" s="7">
        <f t="shared" si="39"/>
        <v>59.61334237985142</v>
      </c>
      <c r="R390" s="7">
        <f t="shared" si="39"/>
        <v>55.414580404032556</v>
      </c>
      <c r="S390" s="7">
        <f t="shared" si="39"/>
        <v>59.822116408646544</v>
      </c>
      <c r="T390" s="7">
        <f t="shared" si="39"/>
        <v>59.865523789970744</v>
      </c>
      <c r="U390" s="7">
        <f t="shared" si="40"/>
        <v>78.52353371849425</v>
      </c>
      <c r="V390" s="7">
        <f t="shared" si="40"/>
        <v>80.8008318909785</v>
      </c>
      <c r="W390" s="7">
        <f t="shared" si="40"/>
        <v>79.65404476530765</v>
      </c>
      <c r="X390" s="7"/>
      <c r="Y390" s="7"/>
      <c r="Z390" s="7"/>
    </row>
    <row r="391" spans="1:26" ht="15">
      <c r="A391" s="12">
        <v>33359</v>
      </c>
      <c r="D391">
        <v>7981.65</v>
      </c>
      <c r="E391">
        <v>7884.9</v>
      </c>
      <c r="F391">
        <f t="shared" si="35"/>
        <v>7933.1275096899835</v>
      </c>
      <c r="G391">
        <v>589261</v>
      </c>
      <c r="H391" s="5">
        <v>60.7124</v>
      </c>
      <c r="I391">
        <v>5827.2</v>
      </c>
      <c r="J391" s="6">
        <v>108196</v>
      </c>
      <c r="K391" s="6">
        <v>117440</v>
      </c>
      <c r="L391" s="6">
        <f t="shared" si="36"/>
        <v>112723.28171234192</v>
      </c>
      <c r="M391" s="6"/>
      <c r="N391" s="7"/>
      <c r="O391" s="7">
        <f t="shared" si="37"/>
        <v>59.424770986455734</v>
      </c>
      <c r="P391" s="7">
        <f t="shared" si="38"/>
        <v>59.36195441456024</v>
      </c>
      <c r="Q391" s="7">
        <f t="shared" si="39"/>
        <v>59.393354395872166</v>
      </c>
      <c r="R391" s="7">
        <f t="shared" si="39"/>
        <v>55.869109912896064</v>
      </c>
      <c r="S391" s="7">
        <f t="shared" si="39"/>
        <v>60.428266291895504</v>
      </c>
      <c r="T391" s="7">
        <f t="shared" si="39"/>
        <v>59.81830313606734</v>
      </c>
      <c r="U391" s="7">
        <f t="shared" si="40"/>
        <v>78.43074714935014</v>
      </c>
      <c r="V391" s="7">
        <f t="shared" si="40"/>
        <v>80.34315502863045</v>
      </c>
      <c r="W391" s="7">
        <f t="shared" si="40"/>
        <v>79.381192213468</v>
      </c>
      <c r="X391" s="7"/>
      <c r="Y391" s="7"/>
      <c r="Z391" s="7"/>
    </row>
    <row r="392" spans="1:26" ht="15">
      <c r="A392" s="12">
        <v>33390</v>
      </c>
      <c r="D392">
        <v>7993.39</v>
      </c>
      <c r="E392">
        <v>7924.29</v>
      </c>
      <c r="F392">
        <f t="shared" si="35"/>
        <v>7958.765007405358</v>
      </c>
      <c r="G392">
        <v>586622</v>
      </c>
      <c r="H392" s="5">
        <v>61.3255</v>
      </c>
      <c r="I392">
        <v>5860.2</v>
      </c>
      <c r="J392" s="6">
        <v>108283</v>
      </c>
      <c r="K392" s="6">
        <v>117639</v>
      </c>
      <c r="L392" s="6">
        <f t="shared" si="36"/>
        <v>112864.09454295019</v>
      </c>
      <c r="M392" s="6"/>
      <c r="N392" s="7"/>
      <c r="O392" s="7">
        <f t="shared" si="37"/>
        <v>59.51217732617008</v>
      </c>
      <c r="P392" s="7">
        <f t="shared" si="38"/>
        <v>59.658504451261976</v>
      </c>
      <c r="Q392" s="7">
        <f t="shared" si="39"/>
        <v>59.5852959707142</v>
      </c>
      <c r="R392" s="7">
        <f t="shared" si="39"/>
        <v>55.6189006150465</v>
      </c>
      <c r="S392" s="7">
        <f t="shared" si="39"/>
        <v>61.03849698716633</v>
      </c>
      <c r="T392" s="7">
        <f t="shared" si="39"/>
        <v>60.15706000102653</v>
      </c>
      <c r="U392" s="7">
        <f t="shared" si="40"/>
        <v>78.49381302056527</v>
      </c>
      <c r="V392" s="7">
        <f t="shared" si="40"/>
        <v>80.47929508185506</v>
      </c>
      <c r="W392" s="7">
        <f t="shared" si="40"/>
        <v>79.48035442914197</v>
      </c>
      <c r="X392" s="7"/>
      <c r="Y392" s="7"/>
      <c r="Z392" s="7"/>
    </row>
    <row r="393" spans="1:26" ht="15">
      <c r="A393" s="12">
        <v>33420</v>
      </c>
      <c r="D393">
        <v>8035.51</v>
      </c>
      <c r="E393">
        <v>7906.16</v>
      </c>
      <c r="F393">
        <f t="shared" si="35"/>
        <v>7970.572610647243</v>
      </c>
      <c r="G393">
        <v>594279</v>
      </c>
      <c r="H393" s="5">
        <v>61.3113</v>
      </c>
      <c r="I393">
        <v>5840.1</v>
      </c>
      <c r="J393" s="6">
        <v>108236</v>
      </c>
      <c r="K393" s="6">
        <v>117568</v>
      </c>
      <c r="L393" s="6">
        <f t="shared" si="36"/>
        <v>112805.54085682139</v>
      </c>
      <c r="M393" s="6"/>
      <c r="N393" s="7"/>
      <c r="O393" s="7">
        <f t="shared" si="37"/>
        <v>59.82576804412307</v>
      </c>
      <c r="P393" s="7">
        <f t="shared" si="38"/>
        <v>59.52201163162748</v>
      </c>
      <c r="Q393" s="7">
        <f t="shared" si="39"/>
        <v>59.67369656216499</v>
      </c>
      <c r="R393" s="7">
        <f t="shared" si="39"/>
        <v>56.34487734624548</v>
      </c>
      <c r="S393" s="7">
        <f t="shared" si="39"/>
        <v>61.02436344309059</v>
      </c>
      <c r="T393" s="7">
        <f t="shared" si="39"/>
        <v>59.95072627418776</v>
      </c>
      <c r="U393" s="7">
        <f t="shared" si="40"/>
        <v>78.45974295220766</v>
      </c>
      <c r="V393" s="7">
        <f t="shared" si="40"/>
        <v>80.43072250005132</v>
      </c>
      <c r="W393" s="7">
        <f t="shared" si="40"/>
        <v>79.43912016641657</v>
      </c>
      <c r="X393" s="7"/>
      <c r="Y393" s="7"/>
      <c r="Z393" s="7"/>
    </row>
    <row r="394" spans="1:26" ht="15">
      <c r="A394" s="12">
        <v>33451</v>
      </c>
      <c r="D394">
        <v>7993.99</v>
      </c>
      <c r="E394">
        <v>7909.74</v>
      </c>
      <c r="F394">
        <f t="shared" si="35"/>
        <v>7951.753420636231</v>
      </c>
      <c r="G394">
        <v>591775</v>
      </c>
      <c r="H394" s="5">
        <v>61.3883</v>
      </c>
      <c r="I394">
        <v>5841.8</v>
      </c>
      <c r="J394" s="6">
        <v>108251</v>
      </c>
      <c r="K394" s="6">
        <v>117484</v>
      </c>
      <c r="L394" s="6">
        <f t="shared" si="36"/>
        <v>112773.04857101274</v>
      </c>
      <c r="M394" s="6"/>
      <c r="N394" s="7"/>
      <c r="O394" s="7">
        <f t="shared" si="37"/>
        <v>59.51664443041442</v>
      </c>
      <c r="P394" s="7">
        <f t="shared" si="38"/>
        <v>59.5489638817263</v>
      </c>
      <c r="Q394" s="7">
        <f t="shared" si="39"/>
        <v>59.53280196285318</v>
      </c>
      <c r="R394" s="7">
        <f t="shared" si="39"/>
        <v>56.10746769038519</v>
      </c>
      <c r="S394" s="7">
        <f t="shared" si="39"/>
        <v>61.10100308350137</v>
      </c>
      <c r="T394" s="7">
        <f t="shared" si="39"/>
        <v>59.96817738541292</v>
      </c>
      <c r="U394" s="7">
        <f t="shared" si="40"/>
        <v>78.47061637827925</v>
      </c>
      <c r="V394" s="7">
        <f t="shared" si="40"/>
        <v>80.37325634693137</v>
      </c>
      <c r="W394" s="7">
        <f t="shared" si="40"/>
        <v>79.41623867870568</v>
      </c>
      <c r="X394" s="7"/>
      <c r="Y394" s="7"/>
      <c r="Z394" s="7"/>
    </row>
    <row r="395" spans="1:26" ht="15">
      <c r="A395" s="12">
        <v>33482</v>
      </c>
      <c r="D395">
        <v>8082.7</v>
      </c>
      <c r="E395">
        <v>7928.69</v>
      </c>
      <c r="F395">
        <f t="shared" si="35"/>
        <v>8005.3246444475935</v>
      </c>
      <c r="G395">
        <v>594306</v>
      </c>
      <c r="H395" s="5">
        <v>61.9381</v>
      </c>
      <c r="I395">
        <v>5856.7</v>
      </c>
      <c r="J395" s="6">
        <v>108286</v>
      </c>
      <c r="K395" s="6">
        <v>117928</v>
      </c>
      <c r="L395" s="6">
        <f t="shared" si="36"/>
        <v>113004.20969149777</v>
      </c>
      <c r="M395" s="6"/>
      <c r="N395" s="7"/>
      <c r="O395" s="7">
        <f t="shared" si="37"/>
        <v>60.17710579294078</v>
      </c>
      <c r="P395" s="7">
        <f t="shared" si="38"/>
        <v>59.69163012177447</v>
      </c>
      <c r="Q395" s="7">
        <f t="shared" si="39"/>
        <v>59.933876403842866</v>
      </c>
      <c r="R395" s="7">
        <f t="shared" si="39"/>
        <v>56.34743727464334</v>
      </c>
      <c r="S395" s="7">
        <f t="shared" si="39"/>
        <v>61.64823002243451</v>
      </c>
      <c r="T395" s="7">
        <f t="shared" si="39"/>
        <v>60.12113124262177</v>
      </c>
      <c r="U395" s="7">
        <f t="shared" si="40"/>
        <v>78.49598770577958</v>
      </c>
      <c r="V395" s="7">
        <f t="shared" si="40"/>
        <v>80.67700601342244</v>
      </c>
      <c r="W395" s="7">
        <f t="shared" si="40"/>
        <v>79.57902532808953</v>
      </c>
      <c r="X395" s="7"/>
      <c r="Y395" s="7"/>
      <c r="Z395" s="7"/>
    </row>
    <row r="396" spans="1:26" ht="15">
      <c r="A396" s="12">
        <v>33512</v>
      </c>
      <c r="D396">
        <v>8065.6</v>
      </c>
      <c r="E396">
        <v>7910.46</v>
      </c>
      <c r="F396">
        <f t="shared" si="35"/>
        <v>7987.653358527773</v>
      </c>
      <c r="G396">
        <v>594906</v>
      </c>
      <c r="H396" s="5">
        <v>61.8132</v>
      </c>
      <c r="I396">
        <v>5844.4</v>
      </c>
      <c r="J396" s="6">
        <v>108298</v>
      </c>
      <c r="K396" s="6">
        <v>117800</v>
      </c>
      <c r="L396" s="6">
        <f t="shared" si="36"/>
        <v>112949.12305989808</v>
      </c>
      <c r="M396" s="6"/>
      <c r="N396" s="7"/>
      <c r="O396" s="7">
        <f t="shared" si="37"/>
        <v>60.04979332197696</v>
      </c>
      <c r="P396" s="7">
        <f t="shared" si="38"/>
        <v>59.55438444599198</v>
      </c>
      <c r="Q396" s="7">
        <f t="shared" si="39"/>
        <v>59.80157587722399</v>
      </c>
      <c r="R396" s="7">
        <f t="shared" si="39"/>
        <v>56.40432457237344</v>
      </c>
      <c r="S396" s="7">
        <f t="shared" si="39"/>
        <v>61.52391455376818</v>
      </c>
      <c r="T396" s="7">
        <f t="shared" si="39"/>
        <v>59.99486732022788</v>
      </c>
      <c r="U396" s="7">
        <f t="shared" si="40"/>
        <v>78.50468644663685</v>
      </c>
      <c r="V396" s="7">
        <f t="shared" si="40"/>
        <v>80.5894385420016</v>
      </c>
      <c r="W396" s="7">
        <f t="shared" si="40"/>
        <v>79.5402326099839</v>
      </c>
      <c r="X396" s="7"/>
      <c r="Y396" s="7"/>
      <c r="Z396" s="7"/>
    </row>
    <row r="397" spans="1:26" ht="15">
      <c r="A397" s="12">
        <v>33543</v>
      </c>
      <c r="D397">
        <v>8102.05</v>
      </c>
      <c r="E397">
        <v>7928.07</v>
      </c>
      <c r="F397">
        <f t="shared" si="35"/>
        <v>8014.587921003799</v>
      </c>
      <c r="G397">
        <v>592980</v>
      </c>
      <c r="H397" s="5">
        <v>61.7321</v>
      </c>
      <c r="I397">
        <v>5853.5</v>
      </c>
      <c r="J397" s="6">
        <v>108240</v>
      </c>
      <c r="K397" s="6">
        <v>117770</v>
      </c>
      <c r="L397" s="6">
        <f t="shared" si="36"/>
        <v>112904.4941532444</v>
      </c>
      <c r="M397" s="6"/>
      <c r="N397" s="7"/>
      <c r="O397" s="7">
        <f t="shared" si="37"/>
        <v>60.321169904820906</v>
      </c>
      <c r="P397" s="7">
        <f t="shared" si="38"/>
        <v>59.68696241365681</v>
      </c>
      <c r="Q397" s="7">
        <f t="shared" si="39"/>
        <v>60.003228253626915</v>
      </c>
      <c r="R397" s="7">
        <f t="shared" si="39"/>
        <v>56.22171634665981</v>
      </c>
      <c r="S397" s="7">
        <f t="shared" si="39"/>
        <v>61.44319410133552</v>
      </c>
      <c r="T397" s="7">
        <f t="shared" si="39"/>
        <v>60.08828209208027</v>
      </c>
      <c r="U397" s="7">
        <f t="shared" si="40"/>
        <v>78.46264253249342</v>
      </c>
      <c r="V397" s="7">
        <f t="shared" si="40"/>
        <v>80.56891491588733</v>
      </c>
      <c r="W397" s="7">
        <f t="shared" si="40"/>
        <v>79.50880435697763</v>
      </c>
      <c r="X397" s="7"/>
      <c r="Y397" s="7"/>
      <c r="Z397" s="7"/>
    </row>
    <row r="398" spans="1:26" ht="15">
      <c r="A398" s="12">
        <v>33573</v>
      </c>
      <c r="D398">
        <v>8039.72</v>
      </c>
      <c r="E398">
        <v>7984.92</v>
      </c>
      <c r="F398">
        <f t="shared" si="35"/>
        <v>8012.273149512565</v>
      </c>
      <c r="G398">
        <v>585431</v>
      </c>
      <c r="H398" s="5">
        <v>61.5264</v>
      </c>
      <c r="I398">
        <v>5881.9</v>
      </c>
      <c r="J398" s="6">
        <v>108263</v>
      </c>
      <c r="K398" s="6">
        <v>117466</v>
      </c>
      <c r="L398" s="6">
        <f t="shared" si="36"/>
        <v>112770.65911840722</v>
      </c>
      <c r="M398" s="6"/>
      <c r="N398" s="7"/>
      <c r="O398" s="7">
        <f t="shared" si="37"/>
        <v>59.857112225570894</v>
      </c>
      <c r="P398" s="7">
        <f t="shared" si="38"/>
        <v>60.11496113380136</v>
      </c>
      <c r="Q398" s="7">
        <f t="shared" si="39"/>
        <v>59.985898134659784</v>
      </c>
      <c r="R398" s="7">
        <f t="shared" si="39"/>
        <v>55.505979329052245</v>
      </c>
      <c r="S398" s="7">
        <f t="shared" si="39"/>
        <v>61.238456776238124</v>
      </c>
      <c r="T398" s="7">
        <f t="shared" si="39"/>
        <v>60.37981830313607</v>
      </c>
      <c r="U398" s="7">
        <f t="shared" si="40"/>
        <v>78.4793151191365</v>
      </c>
      <c r="V398" s="7">
        <f t="shared" si="40"/>
        <v>80.36094217126282</v>
      </c>
      <c r="W398" s="7">
        <f t="shared" si="40"/>
        <v>79.4145559952912</v>
      </c>
      <c r="X398" s="7"/>
      <c r="Y398" s="7"/>
      <c r="Z398" s="7"/>
    </row>
    <row r="399" spans="1:26" ht="15">
      <c r="A399" s="12">
        <v>33604</v>
      </c>
      <c r="D399">
        <v>8109.36</v>
      </c>
      <c r="E399">
        <v>8020.46</v>
      </c>
      <c r="F399">
        <f t="shared" si="35"/>
        <v>8064.787505297334</v>
      </c>
      <c r="G399">
        <v>596771</v>
      </c>
      <c r="H399" s="5">
        <v>61.1433</v>
      </c>
      <c r="I399">
        <v>5878.7</v>
      </c>
      <c r="J399" s="6">
        <v>108312</v>
      </c>
      <c r="K399" s="6">
        <v>117978</v>
      </c>
      <c r="L399" s="6">
        <f t="shared" si="36"/>
        <v>113041.73183386744</v>
      </c>
      <c r="M399" s="6"/>
      <c r="N399" s="7"/>
      <c r="O399" s="7">
        <f t="shared" si="37"/>
        <v>60.3755941248645</v>
      </c>
      <c r="P399" s="7">
        <f t="shared" si="38"/>
        <v>60.382526208804656</v>
      </c>
      <c r="Q399" s="7">
        <f t="shared" si="39"/>
        <v>60.37906006735102</v>
      </c>
      <c r="R399" s="7">
        <f t="shared" si="39"/>
        <v>56.58114925615118</v>
      </c>
      <c r="S399" s="7">
        <f t="shared" si="39"/>
        <v>60.857149682194326</v>
      </c>
      <c r="T399" s="7">
        <f t="shared" si="39"/>
        <v>60.34696915259457</v>
      </c>
      <c r="U399" s="7">
        <f t="shared" si="40"/>
        <v>78.51483497763698</v>
      </c>
      <c r="V399" s="7">
        <f t="shared" si="40"/>
        <v>80.71121205694622</v>
      </c>
      <c r="W399" s="7">
        <f t="shared" si="40"/>
        <v>79.60544890581421</v>
      </c>
      <c r="X399" s="7"/>
      <c r="Y399" s="7"/>
      <c r="Z399" s="7"/>
    </row>
    <row r="400" spans="1:26" ht="15">
      <c r="A400" s="12">
        <v>33635</v>
      </c>
      <c r="D400">
        <v>8158.47</v>
      </c>
      <c r="E400">
        <v>8078.8</v>
      </c>
      <c r="F400">
        <f t="shared" si="35"/>
        <v>8118.5372719474535</v>
      </c>
      <c r="G400">
        <v>598272</v>
      </c>
      <c r="H400" s="5">
        <v>61.613</v>
      </c>
      <c r="I400">
        <v>5911.1</v>
      </c>
      <c r="J400" s="6">
        <v>108246</v>
      </c>
      <c r="K400" s="6">
        <v>117753</v>
      </c>
      <c r="L400" s="6">
        <f t="shared" si="36"/>
        <v>112899.47403774741</v>
      </c>
      <c r="M400" s="6"/>
      <c r="N400" s="7"/>
      <c r="O400" s="7">
        <f t="shared" si="37"/>
        <v>60.74122660726411</v>
      </c>
      <c r="P400" s="7">
        <f t="shared" si="38"/>
        <v>60.82174248555457</v>
      </c>
      <c r="Q400" s="7">
        <f t="shared" si="39"/>
        <v>60.781471214209134</v>
      </c>
      <c r="R400" s="7">
        <f t="shared" si="39"/>
        <v>56.72346231263931</v>
      </c>
      <c r="S400" s="7">
        <f t="shared" si="39"/>
        <v>61.324651488700134</v>
      </c>
      <c r="T400" s="7">
        <f t="shared" si="39"/>
        <v>60.679566801827235</v>
      </c>
      <c r="U400" s="7">
        <f t="shared" si="40"/>
        <v>78.46699190292206</v>
      </c>
      <c r="V400" s="7">
        <f t="shared" si="40"/>
        <v>80.55728486108926</v>
      </c>
      <c r="W400" s="7">
        <f t="shared" si="40"/>
        <v>79.50526912674705</v>
      </c>
      <c r="X400" s="7"/>
      <c r="Y400" s="7"/>
      <c r="Z400" s="7"/>
    </row>
    <row r="401" spans="1:26" ht="15">
      <c r="A401" s="12">
        <v>33664</v>
      </c>
      <c r="D401">
        <v>8204.44</v>
      </c>
      <c r="E401">
        <v>8090.53</v>
      </c>
      <c r="F401">
        <f t="shared" si="35"/>
        <v>8147.285925582826</v>
      </c>
      <c r="G401">
        <v>600680</v>
      </c>
      <c r="H401" s="5">
        <v>62.1192</v>
      </c>
      <c r="I401">
        <v>5914.6</v>
      </c>
      <c r="J401" s="6">
        <v>108296</v>
      </c>
      <c r="K401" s="6">
        <v>118144</v>
      </c>
      <c r="L401" s="6">
        <f t="shared" si="36"/>
        <v>113112.87558894434</v>
      </c>
      <c r="M401" s="6"/>
      <c r="N401" s="7"/>
      <c r="O401" s="7">
        <f t="shared" si="37"/>
        <v>61.08348124411831</v>
      </c>
      <c r="P401" s="7">
        <f t="shared" si="38"/>
        <v>60.910052511716316</v>
      </c>
      <c r="Q401" s="7">
        <f t="shared" si="39"/>
        <v>60.99670524034627</v>
      </c>
      <c r="R401" s="7">
        <f t="shared" si="39"/>
        <v>56.95177000086279</v>
      </c>
      <c r="S401" s="7">
        <f t="shared" si="39"/>
        <v>61.82848247540066</v>
      </c>
      <c r="T401" s="7">
        <f t="shared" si="39"/>
        <v>60.715495560232</v>
      </c>
      <c r="U401" s="7">
        <f t="shared" si="40"/>
        <v>78.50323665649397</v>
      </c>
      <c r="V401" s="7">
        <f t="shared" si="40"/>
        <v>80.82477612144514</v>
      </c>
      <c r="W401" s="7">
        <f t="shared" si="40"/>
        <v>79.65554925785115</v>
      </c>
      <c r="X401" s="7"/>
      <c r="Y401" s="7"/>
      <c r="Z401" s="7"/>
    </row>
    <row r="402" spans="1:26" ht="15">
      <c r="A402" s="12">
        <v>33695</v>
      </c>
      <c r="C402" s="24">
        <v>8215.83310698949</v>
      </c>
      <c r="D402">
        <v>8220.05</v>
      </c>
      <c r="E402">
        <v>8107.15</v>
      </c>
      <c r="F402">
        <f t="shared" si="35"/>
        <v>8163.404826265814</v>
      </c>
      <c r="G402">
        <v>604683</v>
      </c>
      <c r="H402" s="5">
        <v>62.5583</v>
      </c>
      <c r="I402">
        <v>5928.5</v>
      </c>
      <c r="J402" s="6">
        <v>108454</v>
      </c>
      <c r="K402" s="6">
        <v>118426</v>
      </c>
      <c r="L402" s="6">
        <f t="shared" si="36"/>
        <v>113330.37282211684</v>
      </c>
      <c r="M402" s="6"/>
      <c r="N402" s="7">
        <f aca="true" t="shared" si="41" ref="N402:N450">C402/C$590*100</f>
        <v>61.14713459195612</v>
      </c>
      <c r="O402" s="7">
        <f t="shared" si="37"/>
        <v>61.19970040620867</v>
      </c>
      <c r="P402" s="7">
        <f t="shared" si="38"/>
        <v>61.035177203515836</v>
      </c>
      <c r="Q402" s="7">
        <f t="shared" si="39"/>
        <v>61.117383444442595</v>
      </c>
      <c r="R402" s="7">
        <f t="shared" si="39"/>
        <v>57.331303088885456</v>
      </c>
      <c r="S402" s="7">
        <f t="shared" si="39"/>
        <v>62.26552748974322</v>
      </c>
      <c r="T402" s="7">
        <f t="shared" si="39"/>
        <v>60.85818405789662</v>
      </c>
      <c r="U402" s="7">
        <f t="shared" si="40"/>
        <v>78.61777007778124</v>
      </c>
      <c r="V402" s="7">
        <f t="shared" si="40"/>
        <v>81.01769820691919</v>
      </c>
      <c r="W402" s="7">
        <f t="shared" si="40"/>
        <v>79.80871362114942</v>
      </c>
      <c r="X402" s="7"/>
      <c r="Y402" s="7"/>
      <c r="Z402" s="7"/>
    </row>
    <row r="403" spans="1:26" ht="15">
      <c r="A403" s="12">
        <v>33725</v>
      </c>
      <c r="C403" s="24">
        <v>8188.22866100421</v>
      </c>
      <c r="D403">
        <v>8196.96</v>
      </c>
      <c r="E403">
        <v>8130.74</v>
      </c>
      <c r="F403">
        <f t="shared" si="35"/>
        <v>8163.78285786681</v>
      </c>
      <c r="G403">
        <v>599422</v>
      </c>
      <c r="H403" s="5">
        <v>62.7619</v>
      </c>
      <c r="I403">
        <v>5953.9</v>
      </c>
      <c r="J403" s="6">
        <v>108580</v>
      </c>
      <c r="K403" s="6">
        <v>118375</v>
      </c>
      <c r="L403" s="6">
        <f t="shared" si="36"/>
        <v>113371.76676756873</v>
      </c>
      <c r="M403" s="6"/>
      <c r="N403" s="7">
        <f t="shared" si="41"/>
        <v>60.94168582589461</v>
      </c>
      <c r="O403" s="7">
        <f t="shared" si="37"/>
        <v>61.027791344538805</v>
      </c>
      <c r="P403" s="7">
        <f t="shared" si="38"/>
        <v>61.21277596883176</v>
      </c>
      <c r="Q403" s="7">
        <f t="shared" si="39"/>
        <v>61.1202136731038</v>
      </c>
      <c r="R403" s="7">
        <f t="shared" si="39"/>
        <v>56.83249629995535</v>
      </c>
      <c r="S403" s="7">
        <f t="shared" si="39"/>
        <v>62.46817464282941</v>
      </c>
      <c r="T403" s="7">
        <f t="shared" si="39"/>
        <v>61.11892419031977</v>
      </c>
      <c r="U403" s="7">
        <f t="shared" si="40"/>
        <v>78.70910685678248</v>
      </c>
      <c r="V403" s="7">
        <f t="shared" si="40"/>
        <v>80.98280804252495</v>
      </c>
      <c r="W403" s="7">
        <f t="shared" si="40"/>
        <v>79.83786377265739</v>
      </c>
      <c r="X403" s="7"/>
      <c r="Y403" s="7"/>
      <c r="Z403" s="7"/>
    </row>
    <row r="404" spans="1:26" ht="15">
      <c r="A404" s="12">
        <v>33756</v>
      </c>
      <c r="C404" s="24">
        <v>8329.17360753225</v>
      </c>
      <c r="D404">
        <v>8315.53</v>
      </c>
      <c r="E404">
        <v>8140.75</v>
      </c>
      <c r="F404">
        <f t="shared" si="35"/>
        <v>8227.675908025303</v>
      </c>
      <c r="G404">
        <v>605741</v>
      </c>
      <c r="H404" s="5">
        <v>62.7577</v>
      </c>
      <c r="I404">
        <v>5964.5</v>
      </c>
      <c r="J404" s="6">
        <v>108640</v>
      </c>
      <c r="K404" s="6">
        <v>118419</v>
      </c>
      <c r="L404" s="6">
        <f t="shared" si="36"/>
        <v>113424.16038922219</v>
      </c>
      <c r="M404" s="6"/>
      <c r="N404" s="7">
        <f t="shared" si="41"/>
        <v>61.99068225792706</v>
      </c>
      <c r="O404" s="7">
        <f t="shared" si="37"/>
        <v>61.91056559495872</v>
      </c>
      <c r="P404" s="7">
        <f t="shared" si="38"/>
        <v>61.28813686924771</v>
      </c>
      <c r="Q404" s="7">
        <f t="shared" si="39"/>
        <v>61.59856506312763</v>
      </c>
      <c r="R404" s="7">
        <f t="shared" si="39"/>
        <v>57.4316143572162</v>
      </c>
      <c r="S404" s="7">
        <f t="shared" si="39"/>
        <v>62.463994298807</v>
      </c>
      <c r="T404" s="7">
        <f t="shared" si="39"/>
        <v>61.22773700148848</v>
      </c>
      <c r="U404" s="7">
        <f t="shared" si="40"/>
        <v>78.75260056106879</v>
      </c>
      <c r="V404" s="7">
        <f t="shared" si="40"/>
        <v>81.01290936082587</v>
      </c>
      <c r="W404" s="7">
        <f t="shared" si="40"/>
        <v>79.87476003834497</v>
      </c>
      <c r="X404" s="7"/>
      <c r="Y404" s="7"/>
      <c r="Z404" s="7"/>
    </row>
    <row r="405" spans="1:26" ht="15">
      <c r="A405" s="12">
        <v>33786</v>
      </c>
      <c r="C405" s="24">
        <v>8334.53024539245</v>
      </c>
      <c r="D405">
        <v>8327.04</v>
      </c>
      <c r="E405">
        <v>8123.72</v>
      </c>
      <c r="F405">
        <f t="shared" si="35"/>
        <v>8224.751752411741</v>
      </c>
      <c r="G405">
        <v>613853</v>
      </c>
      <c r="H405" s="5">
        <v>63.2919</v>
      </c>
      <c r="I405">
        <v>5962.5</v>
      </c>
      <c r="J405" s="6">
        <v>108711</v>
      </c>
      <c r="K405" s="6">
        <v>118713</v>
      </c>
      <c r="L405" s="6">
        <f t="shared" si="36"/>
        <v>113601.97596432907</v>
      </c>
      <c r="M405" s="6"/>
      <c r="N405" s="7">
        <f t="shared" si="41"/>
        <v>62.03054955463729</v>
      </c>
      <c r="O405" s="7">
        <f t="shared" si="37"/>
        <v>61.99625954471274</v>
      </c>
      <c r="P405" s="7">
        <f t="shared" si="38"/>
        <v>61.15992546724135</v>
      </c>
      <c r="Q405" s="7">
        <f t="shared" si="39"/>
        <v>61.576672636659914</v>
      </c>
      <c r="R405" s="7">
        <f t="shared" si="39"/>
        <v>58.200730622527175</v>
      </c>
      <c r="S405" s="7">
        <f t="shared" si="39"/>
        <v>62.99569424565692</v>
      </c>
      <c r="T405" s="7">
        <f t="shared" si="39"/>
        <v>61.20720628240004</v>
      </c>
      <c r="U405" s="7">
        <f t="shared" si="40"/>
        <v>78.80406811114091</v>
      </c>
      <c r="V405" s="7">
        <f t="shared" si="40"/>
        <v>81.21404089674563</v>
      </c>
      <c r="W405" s="7">
        <f t="shared" si="40"/>
        <v>79.99998006504832</v>
      </c>
      <c r="X405" s="7"/>
      <c r="Y405" s="7"/>
      <c r="Z405" s="7"/>
    </row>
    <row r="406" spans="1:26" ht="15">
      <c r="A406" s="12">
        <v>33817</v>
      </c>
      <c r="C406" s="24">
        <v>8315.48292163248</v>
      </c>
      <c r="D406">
        <v>8319.71</v>
      </c>
      <c r="E406">
        <v>8120.57</v>
      </c>
      <c r="F406">
        <f t="shared" si="35"/>
        <v>8219.536935539618</v>
      </c>
      <c r="G406">
        <v>604088</v>
      </c>
      <c r="H406" s="5">
        <v>62.9913</v>
      </c>
      <c r="I406">
        <v>5991.2</v>
      </c>
      <c r="J406" s="6">
        <v>108852</v>
      </c>
      <c r="K406" s="6">
        <v>118826</v>
      </c>
      <c r="L406" s="6">
        <f t="shared" si="36"/>
        <v>113729.71358444548</v>
      </c>
      <c r="M406" s="6"/>
      <c r="N406" s="7">
        <f t="shared" si="41"/>
        <v>61.88878800052579</v>
      </c>
      <c r="O406" s="7">
        <f t="shared" si="37"/>
        <v>61.94168642119432</v>
      </c>
      <c r="P406" s="7">
        <f t="shared" si="38"/>
        <v>61.13621049857898</v>
      </c>
      <c r="Q406" s="7">
        <f t="shared" si="39"/>
        <v>61.53763059854603</v>
      </c>
      <c r="R406" s="7">
        <f t="shared" si="39"/>
        <v>57.27488985196977</v>
      </c>
      <c r="S406" s="7">
        <f t="shared" si="39"/>
        <v>62.69650105205324</v>
      </c>
      <c r="T406" s="7">
        <f t="shared" si="39"/>
        <v>61.50182210131909</v>
      </c>
      <c r="U406" s="7">
        <f t="shared" si="40"/>
        <v>78.90627831621373</v>
      </c>
      <c r="V406" s="7">
        <f t="shared" si="40"/>
        <v>81.29134655510936</v>
      </c>
      <c r="W406" s="7">
        <f t="shared" si="40"/>
        <v>80.08993454846396</v>
      </c>
      <c r="X406" s="7"/>
      <c r="Y406" s="7"/>
      <c r="Z406" s="7"/>
    </row>
    <row r="407" spans="1:26" ht="15">
      <c r="A407" s="12">
        <v>33848</v>
      </c>
      <c r="C407" s="24">
        <v>8338.520830294</v>
      </c>
      <c r="D407">
        <v>8340.98</v>
      </c>
      <c r="E407">
        <v>8208.33</v>
      </c>
      <c r="F407">
        <f t="shared" si="35"/>
        <v>8274.389183704136</v>
      </c>
      <c r="G407">
        <v>612487</v>
      </c>
      <c r="H407" s="5">
        <v>63.1205</v>
      </c>
      <c r="I407">
        <v>5978.6</v>
      </c>
      <c r="J407" s="6">
        <v>108887</v>
      </c>
      <c r="K407" s="6">
        <v>118720</v>
      </c>
      <c r="L407" s="6">
        <f t="shared" si="36"/>
        <v>113697.24992276638</v>
      </c>
      <c r="M407" s="6"/>
      <c r="N407" s="7">
        <f t="shared" si="41"/>
        <v>62.06024986973595</v>
      </c>
      <c r="O407" s="7">
        <f t="shared" si="37"/>
        <v>62.10004526665634</v>
      </c>
      <c r="P407" s="7">
        <f t="shared" si="38"/>
        <v>61.796917054073894</v>
      </c>
      <c r="Q407" s="7">
        <f t="shared" si="39"/>
        <v>61.94829575055149</v>
      </c>
      <c r="R407" s="7">
        <f t="shared" si="39"/>
        <v>58.071217208028315</v>
      </c>
      <c r="S407" s="7">
        <f t="shared" si="39"/>
        <v>62.82509639674251</v>
      </c>
      <c r="T407" s="7">
        <f t="shared" si="39"/>
        <v>61.37247857106195</v>
      </c>
      <c r="U407" s="7">
        <f t="shared" si="40"/>
        <v>78.93164964371408</v>
      </c>
      <c r="V407" s="7">
        <f t="shared" si="40"/>
        <v>81.21882974283896</v>
      </c>
      <c r="W407" s="7">
        <f t="shared" si="40"/>
        <v>80.06707321823515</v>
      </c>
      <c r="X407" s="7"/>
      <c r="Y407" s="7"/>
      <c r="Z407" s="7"/>
    </row>
    <row r="408" spans="1:26" ht="15">
      <c r="A408" s="12">
        <v>33878</v>
      </c>
      <c r="C408" s="24">
        <v>8380.79429735176</v>
      </c>
      <c r="D408">
        <v>8390.98</v>
      </c>
      <c r="E408">
        <v>8095.43</v>
      </c>
      <c r="F408">
        <f t="shared" si="35"/>
        <v>8241.880320739921</v>
      </c>
      <c r="G408">
        <v>614966</v>
      </c>
      <c r="H408" s="5">
        <v>63.5876</v>
      </c>
      <c r="I408">
        <v>6001.2</v>
      </c>
      <c r="J408" s="6">
        <v>109064</v>
      </c>
      <c r="K408" s="6">
        <v>118628</v>
      </c>
      <c r="L408" s="6">
        <f t="shared" si="36"/>
        <v>113745.52383280847</v>
      </c>
      <c r="M408" s="6"/>
      <c r="N408" s="7">
        <f t="shared" si="41"/>
        <v>62.37487424759125</v>
      </c>
      <c r="O408" s="7">
        <f t="shared" si="37"/>
        <v>62.472303953685056</v>
      </c>
      <c r="P408" s="7">
        <f t="shared" si="38"/>
        <v>60.94694246296889</v>
      </c>
      <c r="Q408" s="7">
        <f t="shared" si="39"/>
        <v>61.70490997152777</v>
      </c>
      <c r="R408" s="7">
        <f t="shared" si="39"/>
        <v>58.30625655981652</v>
      </c>
      <c r="S408" s="7">
        <f t="shared" si="39"/>
        <v>63.29001037123445</v>
      </c>
      <c r="T408" s="7">
        <f t="shared" si="39"/>
        <v>61.60447569676128</v>
      </c>
      <c r="U408" s="7">
        <f t="shared" si="40"/>
        <v>79.05995607135867</v>
      </c>
      <c r="V408" s="7">
        <f t="shared" si="40"/>
        <v>81.15589062275524</v>
      </c>
      <c r="W408" s="7">
        <f t="shared" si="40"/>
        <v>80.10106832974837</v>
      </c>
      <c r="X408" s="7"/>
      <c r="Y408" s="7"/>
      <c r="Z408" s="7"/>
    </row>
    <row r="409" spans="1:26" ht="15">
      <c r="A409" s="12">
        <v>33909</v>
      </c>
      <c r="C409" s="24">
        <v>8406.90923833724</v>
      </c>
      <c r="D409">
        <v>8416.7</v>
      </c>
      <c r="E409">
        <v>8323.33</v>
      </c>
      <c r="F409">
        <f t="shared" si="35"/>
        <v>8369.884802731756</v>
      </c>
      <c r="G409">
        <v>616014</v>
      </c>
      <c r="H409" s="5">
        <v>63.8427</v>
      </c>
      <c r="I409">
        <v>6023.3</v>
      </c>
      <c r="J409" s="6">
        <v>109204</v>
      </c>
      <c r="K409" s="6">
        <v>118876</v>
      </c>
      <c r="L409" s="6">
        <f t="shared" si="36"/>
        <v>113937.41573337531</v>
      </c>
      <c r="M409" s="6"/>
      <c r="N409" s="7">
        <f t="shared" si="41"/>
        <v>62.56923722825376</v>
      </c>
      <c r="O409" s="7">
        <f t="shared" si="37"/>
        <v>62.66379382229263</v>
      </c>
      <c r="P409" s="7">
        <f t="shared" si="38"/>
        <v>62.662701624287145</v>
      </c>
      <c r="Q409" s="7">
        <f t="shared" si="39"/>
        <v>62.66324772091032</v>
      </c>
      <c r="R409" s="7">
        <f t="shared" si="39"/>
        <v>58.40561970651843</v>
      </c>
      <c r="S409" s="7">
        <f t="shared" si="39"/>
        <v>63.54391650459539</v>
      </c>
      <c r="T409" s="7">
        <f t="shared" si="39"/>
        <v>61.8313401426885</v>
      </c>
      <c r="U409" s="7">
        <f t="shared" si="40"/>
        <v>79.16144138136005</v>
      </c>
      <c r="V409" s="7">
        <f t="shared" si="40"/>
        <v>81.32555259863312</v>
      </c>
      <c r="W409" s="7">
        <f t="shared" si="40"/>
        <v>80.23620108681249</v>
      </c>
      <c r="X409" s="7"/>
      <c r="Y409" s="7"/>
      <c r="Z409" s="7"/>
    </row>
    <row r="410" spans="1:26" ht="15">
      <c r="A410" s="12">
        <v>33939</v>
      </c>
      <c r="C410" s="24">
        <v>8463.63271298662</v>
      </c>
      <c r="D410">
        <v>8443.27</v>
      </c>
      <c r="E410">
        <v>8281.81</v>
      </c>
      <c r="F410">
        <f t="shared" si="35"/>
        <v>8362.150316676925</v>
      </c>
      <c r="G410">
        <v>625603</v>
      </c>
      <c r="H410" s="5">
        <v>63.853</v>
      </c>
      <c r="I410">
        <v>6245.5</v>
      </c>
      <c r="J410" s="6">
        <v>109415</v>
      </c>
      <c r="K410" s="6">
        <v>118997</v>
      </c>
      <c r="L410" s="6">
        <f t="shared" si="36"/>
        <v>114105.46330040468</v>
      </c>
      <c r="M410" s="6"/>
      <c r="N410" s="7">
        <f t="shared" si="41"/>
        <v>62.99140718883369</v>
      </c>
      <c r="O410" s="7">
        <f t="shared" si="37"/>
        <v>62.8616120885797</v>
      </c>
      <c r="P410" s="7">
        <f t="shared" si="38"/>
        <v>62.35011575163275</v>
      </c>
      <c r="Q410" s="7">
        <f t="shared" si="39"/>
        <v>62.6053415457274</v>
      </c>
      <c r="R410" s="7">
        <f t="shared" si="39"/>
        <v>59.31477353640835</v>
      </c>
      <c r="S410" s="7">
        <f t="shared" si="39"/>
        <v>63.55416830065034</v>
      </c>
      <c r="T410" s="7">
        <f t="shared" si="39"/>
        <v>64.11230303341374</v>
      </c>
      <c r="U410" s="7">
        <f t="shared" si="40"/>
        <v>79.31439424143355</v>
      </c>
      <c r="V410" s="7">
        <f t="shared" si="40"/>
        <v>81.40833122396064</v>
      </c>
      <c r="W410" s="7">
        <f t="shared" si="40"/>
        <v>80.3545423559516</v>
      </c>
      <c r="X410" s="7"/>
      <c r="Y410" s="7"/>
      <c r="Z410" s="7"/>
    </row>
    <row r="411" spans="1:26" ht="15">
      <c r="A411" s="12">
        <v>33970</v>
      </c>
      <c r="C411" s="24">
        <v>8421.1220920865</v>
      </c>
      <c r="D411">
        <v>8424.59</v>
      </c>
      <c r="E411">
        <v>8350.05</v>
      </c>
      <c r="F411">
        <f t="shared" si="35"/>
        <v>8387.237192872275</v>
      </c>
      <c r="G411">
        <v>627170</v>
      </c>
      <c r="H411" s="5">
        <v>64.1626</v>
      </c>
      <c r="I411">
        <v>5948.8</v>
      </c>
      <c r="J411" s="6">
        <v>109725</v>
      </c>
      <c r="K411" s="6">
        <v>119075</v>
      </c>
      <c r="L411" s="6">
        <f t="shared" si="36"/>
        <v>114304.43724982858</v>
      </c>
      <c r="M411" s="6"/>
      <c r="N411" s="7">
        <f t="shared" si="41"/>
        <v>62.67501777050971</v>
      </c>
      <c r="O411" s="7">
        <f t="shared" si="37"/>
        <v>62.722536243105765</v>
      </c>
      <c r="P411" s="7">
        <f t="shared" si="38"/>
        <v>62.863864787035816</v>
      </c>
      <c r="Q411" s="7">
        <f t="shared" si="39"/>
        <v>62.79316075407062</v>
      </c>
      <c r="R411" s="7">
        <f t="shared" si="39"/>
        <v>59.4633441956468</v>
      </c>
      <c r="S411" s="7">
        <f t="shared" si="39"/>
        <v>63.862319374302025</v>
      </c>
      <c r="T411" s="7">
        <f t="shared" si="39"/>
        <v>61.066570856644255</v>
      </c>
      <c r="U411" s="7">
        <f t="shared" si="40"/>
        <v>79.53911171357946</v>
      </c>
      <c r="V411" s="7">
        <f t="shared" si="40"/>
        <v>81.46169265185773</v>
      </c>
      <c r="W411" s="7">
        <f t="shared" si="40"/>
        <v>80.49466238337413</v>
      </c>
      <c r="X411" s="7"/>
      <c r="Y411" s="7"/>
      <c r="Z411" s="7"/>
    </row>
    <row r="412" spans="1:26" ht="15">
      <c r="A412" s="12">
        <v>34001</v>
      </c>
      <c r="C412" s="24">
        <v>8441.71979022038</v>
      </c>
      <c r="D412">
        <v>8451.48</v>
      </c>
      <c r="E412">
        <v>8081.27</v>
      </c>
      <c r="F412">
        <f t="shared" si="35"/>
        <v>8264.302256064937</v>
      </c>
      <c r="G412">
        <v>626366</v>
      </c>
      <c r="H412" s="5">
        <v>64.387</v>
      </c>
      <c r="I412">
        <v>5951</v>
      </c>
      <c r="J412" s="6">
        <v>109967</v>
      </c>
      <c r="K412" s="6">
        <v>119275</v>
      </c>
      <c r="L412" s="6">
        <f t="shared" si="36"/>
        <v>114526.47696057013</v>
      </c>
      <c r="M412" s="6"/>
      <c r="N412" s="7">
        <f t="shared" si="41"/>
        <v>62.82831813623956</v>
      </c>
      <c r="O412" s="7">
        <f t="shared" si="37"/>
        <v>62.92273696498981</v>
      </c>
      <c r="P412" s="7">
        <f t="shared" si="38"/>
        <v>60.84033803241046</v>
      </c>
      <c r="Q412" s="7">
        <f t="shared" si="39"/>
        <v>61.87277742977464</v>
      </c>
      <c r="R412" s="7">
        <f t="shared" si="39"/>
        <v>59.38711521668846</v>
      </c>
      <c r="S412" s="7">
        <f t="shared" si="39"/>
        <v>64.08566918349918</v>
      </c>
      <c r="T412" s="7">
        <f t="shared" si="39"/>
        <v>61.08915464764153</v>
      </c>
      <c r="U412" s="7">
        <f t="shared" si="40"/>
        <v>79.71453632086755</v>
      </c>
      <c r="V412" s="7">
        <f t="shared" si="40"/>
        <v>81.5985168259528</v>
      </c>
      <c r="W412" s="7">
        <f t="shared" si="40"/>
        <v>80.65102561809947</v>
      </c>
      <c r="X412" s="7"/>
      <c r="Y412" s="7"/>
      <c r="Z412" s="7"/>
    </row>
    <row r="413" spans="1:26" ht="15">
      <c r="A413" s="12">
        <v>34029</v>
      </c>
      <c r="C413" s="24">
        <v>8434.97444340073</v>
      </c>
      <c r="D413">
        <v>8421.7</v>
      </c>
      <c r="E413">
        <v>8274.67</v>
      </c>
      <c r="F413">
        <f t="shared" si="35"/>
        <v>8347.861303292</v>
      </c>
      <c r="G413">
        <v>622406</v>
      </c>
      <c r="H413" s="5">
        <v>64.384</v>
      </c>
      <c r="I413">
        <v>5936.5</v>
      </c>
      <c r="J413" s="6">
        <v>109916</v>
      </c>
      <c r="K413" s="6">
        <v>119542</v>
      </c>
      <c r="L413" s="6">
        <f t="shared" si="36"/>
        <v>114628.00038385036</v>
      </c>
      <c r="M413" s="6"/>
      <c r="N413" s="7">
        <f t="shared" si="41"/>
        <v>62.778115238434864</v>
      </c>
      <c r="O413" s="7">
        <f t="shared" si="37"/>
        <v>62.70101969099551</v>
      </c>
      <c r="P413" s="7">
        <f t="shared" si="38"/>
        <v>62.296361822664736</v>
      </c>
      <c r="Q413" s="7">
        <f t="shared" si="39"/>
        <v>62.49836325313074</v>
      </c>
      <c r="R413" s="7">
        <f t="shared" si="39"/>
        <v>59.01165905166978</v>
      </c>
      <c r="S413" s="7">
        <f t="shared" si="39"/>
        <v>64.08268322348319</v>
      </c>
      <c r="T413" s="7">
        <f t="shared" si="39"/>
        <v>60.94030693425038</v>
      </c>
      <c r="U413" s="7">
        <f t="shared" si="40"/>
        <v>79.6775666722242</v>
      </c>
      <c r="V413" s="7">
        <f t="shared" si="40"/>
        <v>81.78117709836974</v>
      </c>
      <c r="W413" s="7">
        <f t="shared" si="40"/>
        <v>80.72251972521875</v>
      </c>
      <c r="X413" s="7"/>
      <c r="Y413" s="7"/>
      <c r="Z413" s="7"/>
    </row>
    <row r="414" spans="1:26" ht="15">
      <c r="A414" s="12">
        <v>34060</v>
      </c>
      <c r="C414" s="24">
        <v>8456.26999008975</v>
      </c>
      <c r="D414">
        <v>8459.21</v>
      </c>
      <c r="E414">
        <v>8247.51</v>
      </c>
      <c r="F414">
        <f t="shared" si="35"/>
        <v>8352.689331412967</v>
      </c>
      <c r="G414">
        <v>625622</v>
      </c>
      <c r="H414" s="5">
        <v>64.5956</v>
      </c>
      <c r="I414">
        <v>6059.4</v>
      </c>
      <c r="J414" s="6">
        <v>110225</v>
      </c>
      <c r="K414" s="6">
        <v>119474</v>
      </c>
      <c r="L414" s="6">
        <f t="shared" si="36"/>
        <v>114756.35777594199</v>
      </c>
      <c r="M414" s="6"/>
      <c r="N414" s="7">
        <f t="shared" si="41"/>
        <v>62.93660940970703</v>
      </c>
      <c r="O414" s="7">
        <f t="shared" si="37"/>
        <v>62.98028815800445</v>
      </c>
      <c r="P414" s="7">
        <f t="shared" si="38"/>
        <v>62.09188609286481</v>
      </c>
      <c r="Q414" s="7">
        <f t="shared" si="39"/>
        <v>62.53450949997621</v>
      </c>
      <c r="R414" s="7">
        <f t="shared" si="39"/>
        <v>59.31657496750313</v>
      </c>
      <c r="S414" s="7">
        <f t="shared" si="39"/>
        <v>64.29329293661206</v>
      </c>
      <c r="T414" s="7">
        <f t="shared" si="39"/>
        <v>62.20191962223477</v>
      </c>
      <c r="U414" s="7">
        <f t="shared" si="40"/>
        <v>79.90155924929866</v>
      </c>
      <c r="V414" s="7">
        <f t="shared" si="40"/>
        <v>81.73465687917741</v>
      </c>
      <c r="W414" s="7">
        <f t="shared" si="40"/>
        <v>80.81291066007145</v>
      </c>
      <c r="X414" s="7"/>
      <c r="Y414" s="7"/>
      <c r="Z414" s="7"/>
    </row>
    <row r="415" spans="1:26" ht="15">
      <c r="A415" s="12">
        <v>34090</v>
      </c>
      <c r="C415" s="24">
        <v>8493.13385952742</v>
      </c>
      <c r="D415">
        <v>8495.83</v>
      </c>
      <c r="E415">
        <v>8395.37</v>
      </c>
      <c r="F415">
        <f t="shared" si="35"/>
        <v>8445.450627829163</v>
      </c>
      <c r="G415">
        <v>626613</v>
      </c>
      <c r="H415" s="5">
        <v>64.3669</v>
      </c>
      <c r="I415">
        <v>6083.1</v>
      </c>
      <c r="J415" s="6">
        <v>110490</v>
      </c>
      <c r="K415" s="6">
        <v>120115</v>
      </c>
      <c r="L415" s="6">
        <f t="shared" si="36"/>
        <v>115202.02407076015</v>
      </c>
      <c r="M415" s="6"/>
      <c r="N415" s="7">
        <f t="shared" si="41"/>
        <v>63.210972332703584</v>
      </c>
      <c r="O415" s="7">
        <f t="shared" si="37"/>
        <v>63.25293042038429</v>
      </c>
      <c r="P415" s="7">
        <f t="shared" si="38"/>
        <v>63.20505919331464</v>
      </c>
      <c r="Q415" s="7">
        <f t="shared" si="39"/>
        <v>63.22899027638351</v>
      </c>
      <c r="R415" s="7">
        <f t="shared" si="39"/>
        <v>59.41053382092068</v>
      </c>
      <c r="S415" s="7">
        <f t="shared" si="39"/>
        <v>64.06566325139195</v>
      </c>
      <c r="T415" s="7">
        <f t="shared" si="39"/>
        <v>62.445208643432736</v>
      </c>
      <c r="U415" s="7">
        <f t="shared" si="40"/>
        <v>80.09365644322985</v>
      </c>
      <c r="V415" s="7">
        <f t="shared" si="40"/>
        <v>82.17317835715214</v>
      </c>
      <c r="W415" s="7">
        <f t="shared" si="40"/>
        <v>81.12675462623902</v>
      </c>
      <c r="X415" s="7"/>
      <c r="Y415" s="7"/>
      <c r="Z415" s="7"/>
    </row>
    <row r="416" spans="1:26" ht="15">
      <c r="A416" s="12">
        <v>34121</v>
      </c>
      <c r="C416" s="24">
        <v>8510.09320155674</v>
      </c>
      <c r="D416">
        <v>8503.98</v>
      </c>
      <c r="E416">
        <v>8337.31</v>
      </c>
      <c r="F416">
        <f t="shared" si="35"/>
        <v>8420.232627059659</v>
      </c>
      <c r="G416">
        <v>632406</v>
      </c>
      <c r="H416" s="5">
        <v>64.5106</v>
      </c>
      <c r="I416">
        <v>6070.1</v>
      </c>
      <c r="J416" s="6">
        <v>110663</v>
      </c>
      <c r="K416" s="6">
        <v>120290</v>
      </c>
      <c r="L416" s="6">
        <f t="shared" si="36"/>
        <v>115376.13388391898</v>
      </c>
      <c r="M416" s="6"/>
      <c r="N416" s="7">
        <f t="shared" si="41"/>
        <v>63.33719388031215</v>
      </c>
      <c r="O416" s="7">
        <f t="shared" si="37"/>
        <v>63.313608586369966</v>
      </c>
      <c r="P416" s="7">
        <f t="shared" si="38"/>
        <v>62.767950913779146</v>
      </c>
      <c r="Q416" s="7">
        <f t="shared" si="39"/>
        <v>63.0401893709362</v>
      </c>
      <c r="R416" s="7">
        <f t="shared" si="39"/>
        <v>59.959780680504814</v>
      </c>
      <c r="S416" s="7">
        <f t="shared" si="39"/>
        <v>64.20869073615859</v>
      </c>
      <c r="T416" s="7">
        <f t="shared" si="39"/>
        <v>62.31175896935791</v>
      </c>
      <c r="U416" s="7">
        <f t="shared" si="40"/>
        <v>80.21906329058869</v>
      </c>
      <c r="V416" s="7">
        <f t="shared" si="40"/>
        <v>82.29289950948534</v>
      </c>
      <c r="W416" s="7">
        <f t="shared" si="40"/>
        <v>81.24936500747226</v>
      </c>
      <c r="X416" s="7"/>
      <c r="Y416" s="7"/>
      <c r="Z416" s="7"/>
    </row>
    <row r="417" spans="1:26" ht="15">
      <c r="A417" s="12">
        <v>34151</v>
      </c>
      <c r="C417" s="24">
        <v>8488.21146423012</v>
      </c>
      <c r="D417">
        <v>8480.51</v>
      </c>
      <c r="E417">
        <v>8331.64</v>
      </c>
      <c r="F417">
        <f t="shared" si="35"/>
        <v>8405.7454360931</v>
      </c>
      <c r="G417">
        <v>629346</v>
      </c>
      <c r="H417" s="5">
        <v>64.7228</v>
      </c>
      <c r="I417">
        <v>6084.8</v>
      </c>
      <c r="J417" s="6">
        <v>110958</v>
      </c>
      <c r="K417" s="6">
        <v>120467</v>
      </c>
      <c r="L417" s="6">
        <f t="shared" si="36"/>
        <v>115614.78013645142</v>
      </c>
      <c r="M417" s="6"/>
      <c r="N417" s="7">
        <f t="shared" si="41"/>
        <v>63.17433692837646</v>
      </c>
      <c r="O417" s="7">
        <f t="shared" si="37"/>
        <v>63.13887035867869</v>
      </c>
      <c r="P417" s="7">
        <f t="shared" si="38"/>
        <v>62.725263970186894</v>
      </c>
      <c r="Q417" s="7">
        <f t="shared" si="39"/>
        <v>62.93172737203015</v>
      </c>
      <c r="R417" s="7">
        <f t="shared" si="39"/>
        <v>59.669655462081295</v>
      </c>
      <c r="S417" s="7">
        <f t="shared" si="39"/>
        <v>64.41989764129066</v>
      </c>
      <c r="T417" s="7">
        <f t="shared" si="39"/>
        <v>62.46265975465791</v>
      </c>
      <c r="U417" s="7">
        <f t="shared" si="40"/>
        <v>80.43290733666302</v>
      </c>
      <c r="V417" s="7">
        <f t="shared" si="40"/>
        <v>82.41398890355947</v>
      </c>
      <c r="W417" s="7">
        <f t="shared" si="40"/>
        <v>81.41742278360802</v>
      </c>
      <c r="X417" s="7"/>
      <c r="Y417" s="7"/>
      <c r="Z417" s="7"/>
    </row>
    <row r="418" spans="1:26" ht="15">
      <c r="A418" s="12">
        <v>34182</v>
      </c>
      <c r="C418" s="24">
        <v>8519.39196007186</v>
      </c>
      <c r="D418">
        <v>8520.36</v>
      </c>
      <c r="E418">
        <v>8316.4</v>
      </c>
      <c r="F418">
        <f t="shared" si="35"/>
        <v>8417.762286023524</v>
      </c>
      <c r="G418">
        <v>632571</v>
      </c>
      <c r="H418" s="5">
        <v>64.7206</v>
      </c>
      <c r="I418">
        <v>6090.7</v>
      </c>
      <c r="J418" s="6">
        <v>111119</v>
      </c>
      <c r="K418" s="6">
        <v>120856</v>
      </c>
      <c r="L418" s="6">
        <f t="shared" si="36"/>
        <v>115885.27889253234</v>
      </c>
      <c r="M418" s="6"/>
      <c r="N418" s="7">
        <f t="shared" si="41"/>
        <v>63.406400792265906</v>
      </c>
      <c r="O418" s="7">
        <f t="shared" si="37"/>
        <v>63.435560532240586</v>
      </c>
      <c r="P418" s="7">
        <f t="shared" si="38"/>
        <v>62.61052869322994</v>
      </c>
      <c r="Q418" s="7">
        <f t="shared" si="39"/>
        <v>63.02169454144321</v>
      </c>
      <c r="R418" s="7">
        <f t="shared" si="39"/>
        <v>59.975424687380595</v>
      </c>
      <c r="S418" s="7">
        <f t="shared" si="39"/>
        <v>64.4177079372789</v>
      </c>
      <c r="T418" s="7">
        <f t="shared" si="39"/>
        <v>62.52322537596879</v>
      </c>
      <c r="U418" s="7">
        <f t="shared" si="40"/>
        <v>80.5496154431646</v>
      </c>
      <c r="V418" s="7">
        <f t="shared" si="40"/>
        <v>82.68011192217442</v>
      </c>
      <c r="W418" s="7">
        <f t="shared" si="40"/>
        <v>81.60791150451627</v>
      </c>
      <c r="X418" s="7"/>
      <c r="Y418" s="7"/>
      <c r="Z418" s="7"/>
    </row>
    <row r="419" spans="1:26" ht="15">
      <c r="A419" s="12">
        <v>34213</v>
      </c>
      <c r="C419" s="24">
        <v>8585.96673496056</v>
      </c>
      <c r="D419">
        <v>8592.59</v>
      </c>
      <c r="E419">
        <v>8402.3</v>
      </c>
      <c r="F419">
        <f t="shared" si="35"/>
        <v>8496.912319013301</v>
      </c>
      <c r="G419">
        <v>638204</v>
      </c>
      <c r="H419" s="5">
        <v>65.0109</v>
      </c>
      <c r="I419">
        <v>6085.6</v>
      </c>
      <c r="J419" s="6">
        <v>111360</v>
      </c>
      <c r="K419" s="6">
        <v>120554</v>
      </c>
      <c r="L419" s="6">
        <f t="shared" si="36"/>
        <v>115865.84242131069</v>
      </c>
      <c r="M419" s="6"/>
      <c r="N419" s="7">
        <f t="shared" si="41"/>
        <v>63.90189001016219</v>
      </c>
      <c r="O419" s="7">
        <f t="shared" si="37"/>
        <v>63.97332543152226</v>
      </c>
      <c r="P419" s="7">
        <f t="shared" si="38"/>
        <v>63.25723212437183</v>
      </c>
      <c r="Q419" s="7">
        <f t="shared" si="39"/>
        <v>63.61427117078199</v>
      </c>
      <c r="R419" s="7">
        <f t="shared" si="39"/>
        <v>60.50950160090337</v>
      </c>
      <c r="S419" s="7">
        <f t="shared" si="39"/>
        <v>64.70664933482765</v>
      </c>
      <c r="T419" s="7">
        <f t="shared" si="39"/>
        <v>62.470872042293294</v>
      </c>
      <c r="U419" s="7">
        <f t="shared" si="40"/>
        <v>80.72431515538125</v>
      </c>
      <c r="V419" s="7">
        <f t="shared" si="40"/>
        <v>82.47350741929084</v>
      </c>
      <c r="W419" s="7">
        <f t="shared" si="40"/>
        <v>81.59422409021676</v>
      </c>
      <c r="X419" s="7"/>
      <c r="Y419" s="7"/>
      <c r="Z419" s="7"/>
    </row>
    <row r="420" spans="1:26" ht="15">
      <c r="A420" s="12">
        <v>34243</v>
      </c>
      <c r="C420" s="24">
        <v>8577.20624838815</v>
      </c>
      <c r="D420">
        <v>8555.87</v>
      </c>
      <c r="E420">
        <v>8328.49</v>
      </c>
      <c r="F420">
        <f t="shared" si="35"/>
        <v>8441.414439316435</v>
      </c>
      <c r="G420">
        <v>640930</v>
      </c>
      <c r="H420" s="5">
        <v>65.5123</v>
      </c>
      <c r="I420">
        <v>6103</v>
      </c>
      <c r="J420" s="6">
        <v>111637</v>
      </c>
      <c r="K420" s="6">
        <v>120823</v>
      </c>
      <c r="L420" s="6">
        <f t="shared" si="36"/>
        <v>116139.2149577394</v>
      </c>
      <c r="M420" s="6"/>
      <c r="N420" s="7">
        <f t="shared" si="41"/>
        <v>63.83668923933852</v>
      </c>
      <c r="O420" s="7">
        <f t="shared" si="37"/>
        <v>63.699938651768385</v>
      </c>
      <c r="P420" s="7">
        <f t="shared" si="38"/>
        <v>62.70154900152454</v>
      </c>
      <c r="Q420" s="7">
        <f t="shared" si="39"/>
        <v>63.19877233592407</v>
      </c>
      <c r="R420" s="7">
        <f t="shared" si="39"/>
        <v>60.7679595569238</v>
      </c>
      <c r="S420" s="7">
        <f t="shared" si="39"/>
        <v>65.20570278550257</v>
      </c>
      <c r="T420" s="7">
        <f t="shared" si="39"/>
        <v>62.64948929836267</v>
      </c>
      <c r="U420" s="7">
        <f t="shared" si="40"/>
        <v>80.9251110901697</v>
      </c>
      <c r="V420" s="7">
        <f t="shared" si="40"/>
        <v>82.65753593344873</v>
      </c>
      <c r="W420" s="7">
        <f t="shared" si="40"/>
        <v>81.78673656439675</v>
      </c>
      <c r="X420" s="7"/>
      <c r="Y420" s="7"/>
      <c r="Z420" s="7"/>
    </row>
    <row r="421" spans="1:26" ht="15">
      <c r="A421" s="12">
        <v>34274</v>
      </c>
      <c r="C421" s="24">
        <v>8665.3311477825</v>
      </c>
      <c r="D421">
        <v>8676.27</v>
      </c>
      <c r="E421">
        <v>8532.85</v>
      </c>
      <c r="F421">
        <f t="shared" si="35"/>
        <v>8604.261180920765</v>
      </c>
      <c r="G421">
        <v>644218</v>
      </c>
      <c r="H421" s="5">
        <v>65.7712</v>
      </c>
      <c r="I421">
        <v>6125.6</v>
      </c>
      <c r="J421" s="6">
        <v>111898</v>
      </c>
      <c r="K421" s="6">
        <v>121169</v>
      </c>
      <c r="L421" s="6">
        <f t="shared" si="36"/>
        <v>116441.26743556169</v>
      </c>
      <c r="M421" s="6"/>
      <c r="N421" s="7">
        <f t="shared" si="41"/>
        <v>64.49256734859377</v>
      </c>
      <c r="O421" s="7">
        <f t="shared" si="37"/>
        <v>64.59633757013353</v>
      </c>
      <c r="P421" s="7">
        <f t="shared" si="38"/>
        <v>64.24008582560089</v>
      </c>
      <c r="Q421" s="7">
        <f t="shared" si="39"/>
        <v>64.41796542522019</v>
      </c>
      <c r="R421" s="7">
        <f t="shared" si="39"/>
        <v>61.079701948484754</v>
      </c>
      <c r="S421" s="7">
        <f t="shared" si="39"/>
        <v>65.46339113488376</v>
      </c>
      <c r="T421" s="7">
        <f t="shared" si="39"/>
        <v>62.881486424062004</v>
      </c>
      <c r="U421" s="7">
        <f t="shared" si="40"/>
        <v>81.11430870381511</v>
      </c>
      <c r="V421" s="7">
        <f t="shared" si="40"/>
        <v>82.89424175463321</v>
      </c>
      <c r="W421" s="7">
        <f t="shared" si="40"/>
        <v>81.99944582406638</v>
      </c>
      <c r="X421" s="7"/>
      <c r="Y421" s="7"/>
      <c r="Z421" s="7"/>
    </row>
    <row r="422" spans="1:26" ht="15">
      <c r="A422" s="12">
        <v>34304</v>
      </c>
      <c r="C422" s="24">
        <v>8689.10074245443</v>
      </c>
      <c r="D422">
        <v>8699.03</v>
      </c>
      <c r="E422">
        <v>8598.22</v>
      </c>
      <c r="F422">
        <f t="shared" si="35"/>
        <v>8648.478116212123</v>
      </c>
      <c r="G422">
        <v>646255</v>
      </c>
      <c r="H422" s="5">
        <v>66.096</v>
      </c>
      <c r="I422">
        <v>6357.3</v>
      </c>
      <c r="J422" s="6">
        <v>112206</v>
      </c>
      <c r="K422" s="6">
        <v>121464</v>
      </c>
      <c r="L422" s="6">
        <f t="shared" si="36"/>
        <v>116743.26354869475</v>
      </c>
      <c r="M422" s="6"/>
      <c r="N422" s="7">
        <f t="shared" si="41"/>
        <v>64.66947486188835</v>
      </c>
      <c r="O422" s="7">
        <f t="shared" si="37"/>
        <v>64.76578972446902</v>
      </c>
      <c r="P422" s="7">
        <f t="shared" si="38"/>
        <v>64.73222788955599</v>
      </c>
      <c r="Q422" s="7">
        <f t="shared" si="39"/>
        <v>64.74900663246805</v>
      </c>
      <c r="R422" s="7">
        <f t="shared" si="39"/>
        <v>61.272834324278456</v>
      </c>
      <c r="S422" s="7">
        <f t="shared" si="39"/>
        <v>65.78667107261656</v>
      </c>
      <c r="T422" s="7">
        <f t="shared" si="39"/>
        <v>65.25997023045733</v>
      </c>
      <c r="U422" s="7">
        <f t="shared" si="40"/>
        <v>81.33757638581815</v>
      </c>
      <c r="V422" s="7">
        <f t="shared" si="40"/>
        <v>83.09605741142346</v>
      </c>
      <c r="W422" s="7">
        <f t="shared" si="40"/>
        <v>82.21211539099323</v>
      </c>
      <c r="X422" s="7"/>
      <c r="Y422" s="7"/>
      <c r="Z422" s="7"/>
    </row>
    <row r="423" spans="1:26" ht="15">
      <c r="A423" s="12">
        <v>34335</v>
      </c>
      <c r="C423" s="24">
        <v>8693.55951893995</v>
      </c>
      <c r="D423">
        <v>8701.7</v>
      </c>
      <c r="E423">
        <v>8660.19</v>
      </c>
      <c r="F423">
        <f t="shared" si="35"/>
        <v>8680.920188724236</v>
      </c>
      <c r="G423">
        <v>646991</v>
      </c>
      <c r="H423" s="5">
        <v>66.3617</v>
      </c>
      <c r="I423">
        <v>6142.7</v>
      </c>
      <c r="J423" s="6">
        <v>112474</v>
      </c>
      <c r="K423" s="6">
        <v>121966</v>
      </c>
      <c r="L423" s="6">
        <f t="shared" si="36"/>
        <v>117123.8826371462</v>
      </c>
      <c r="M423" s="6"/>
      <c r="N423" s="7">
        <f t="shared" si="41"/>
        <v>64.70265973825148</v>
      </c>
      <c r="O423" s="7">
        <f t="shared" si="37"/>
        <v>64.78566833835634</v>
      </c>
      <c r="P423" s="7">
        <f t="shared" si="38"/>
        <v>65.19877284447875</v>
      </c>
      <c r="Q423" s="7">
        <f t="shared" si="39"/>
        <v>64.99189236797336</v>
      </c>
      <c r="R423" s="7">
        <f t="shared" si="39"/>
        <v>61.342616076160716</v>
      </c>
      <c r="S423" s="7">
        <f t="shared" si="39"/>
        <v>66.05112759803404</v>
      </c>
      <c r="T423" s="7">
        <f t="shared" si="39"/>
        <v>63.05702407226813</v>
      </c>
      <c r="U423" s="7">
        <f t="shared" si="40"/>
        <v>81.53184826496364</v>
      </c>
      <c r="V423" s="7">
        <f t="shared" si="40"/>
        <v>83.4394860884021</v>
      </c>
      <c r="W423" s="7">
        <f t="shared" si="40"/>
        <v>82.48015227353878</v>
      </c>
      <c r="X423" s="7"/>
      <c r="Y423" s="7"/>
      <c r="Z423" s="7"/>
    </row>
    <row r="424" spans="1:26" ht="15">
      <c r="A424" s="12">
        <v>34366</v>
      </c>
      <c r="C424" s="24">
        <v>8743.07265749817</v>
      </c>
      <c r="D424">
        <v>8737.56</v>
      </c>
      <c r="E424">
        <v>8449.88</v>
      </c>
      <c r="F424">
        <f t="shared" si="35"/>
        <v>8592.51613282163</v>
      </c>
      <c r="G424">
        <v>652909</v>
      </c>
      <c r="H424" s="5">
        <v>66.3779</v>
      </c>
      <c r="I424">
        <v>6140.4</v>
      </c>
      <c r="J424" s="6">
        <v>112675</v>
      </c>
      <c r="K424" s="6">
        <v>122086</v>
      </c>
      <c r="L424" s="6">
        <f t="shared" si="36"/>
        <v>117286.14602756799</v>
      </c>
      <c r="M424" s="6"/>
      <c r="N424" s="7">
        <f t="shared" si="41"/>
        <v>65.07116607328328</v>
      </c>
      <c r="O424" s="7">
        <f t="shared" si="37"/>
        <v>65.05265226869334</v>
      </c>
      <c r="P424" s="7">
        <f t="shared" si="38"/>
        <v>63.61544107959571</v>
      </c>
      <c r="Q424" s="7">
        <f t="shared" si="39"/>
        <v>64.33003316857912</v>
      </c>
      <c r="R424" s="7">
        <f t="shared" si="39"/>
        <v>61.903714456105284</v>
      </c>
      <c r="S424" s="7">
        <f t="shared" si="39"/>
        <v>66.06725178212047</v>
      </c>
      <c r="T424" s="7">
        <f t="shared" si="39"/>
        <v>63.03341374531642</v>
      </c>
      <c r="U424" s="7">
        <f t="shared" si="40"/>
        <v>81.67755217432277</v>
      </c>
      <c r="V424" s="7">
        <f t="shared" si="40"/>
        <v>83.52158059285915</v>
      </c>
      <c r="W424" s="7">
        <f t="shared" si="40"/>
        <v>82.59442025073581</v>
      </c>
      <c r="X424" s="7"/>
      <c r="Y424" s="7"/>
      <c r="Z424" s="7"/>
    </row>
    <row r="425" spans="1:26" ht="15">
      <c r="A425" s="12">
        <v>34394</v>
      </c>
      <c r="C425" s="24">
        <v>8747.33912906713</v>
      </c>
      <c r="D425">
        <v>8744.27</v>
      </c>
      <c r="E425">
        <v>8640.55</v>
      </c>
      <c r="F425">
        <f t="shared" si="35"/>
        <v>8692.255297015843</v>
      </c>
      <c r="G425">
        <v>663780</v>
      </c>
      <c r="H425" s="5">
        <v>67.0757</v>
      </c>
      <c r="I425">
        <v>6169.6</v>
      </c>
      <c r="J425" s="6">
        <v>113137</v>
      </c>
      <c r="K425" s="6">
        <v>121930</v>
      </c>
      <c r="L425" s="6">
        <f t="shared" si="36"/>
        <v>117451.24269244664</v>
      </c>
      <c r="M425" s="6"/>
      <c r="N425" s="7">
        <f t="shared" si="41"/>
        <v>65.10291970165702</v>
      </c>
      <c r="O425" s="7">
        <f t="shared" si="37"/>
        <v>65.1026093844926</v>
      </c>
      <c r="P425" s="7">
        <f t="shared" si="38"/>
        <v>65.05091189700927</v>
      </c>
      <c r="Q425" s="7">
        <f t="shared" si="39"/>
        <v>65.0767555071397</v>
      </c>
      <c r="R425" s="7">
        <f t="shared" si="39"/>
        <v>62.93441747881185</v>
      </c>
      <c r="S425" s="7">
        <f t="shared" si="39"/>
        <v>66.76178608184317</v>
      </c>
      <c r="T425" s="7">
        <f t="shared" si="39"/>
        <v>63.3331622440076</v>
      </c>
      <c r="U425" s="7">
        <f t="shared" si="40"/>
        <v>82.01245369732732</v>
      </c>
      <c r="V425" s="7">
        <f t="shared" si="40"/>
        <v>83.41485773706498</v>
      </c>
      <c r="W425" s="7">
        <f t="shared" si="40"/>
        <v>82.71068345643256</v>
      </c>
      <c r="X425" s="7"/>
      <c r="Y425" s="7"/>
      <c r="Z425" s="7"/>
    </row>
    <row r="426" spans="1:26" ht="15">
      <c r="A426" s="12">
        <v>34425</v>
      </c>
      <c r="C426" s="24">
        <v>8784.42574143806</v>
      </c>
      <c r="D426">
        <v>8780.61</v>
      </c>
      <c r="E426">
        <v>8602.43</v>
      </c>
      <c r="F426">
        <f t="shared" si="35"/>
        <v>8691.063391915859</v>
      </c>
      <c r="G426">
        <v>660284</v>
      </c>
      <c r="H426" s="5">
        <v>67.4088</v>
      </c>
      <c r="I426">
        <v>6256.3</v>
      </c>
      <c r="J426" s="6">
        <v>113490</v>
      </c>
      <c r="K426" s="6">
        <v>122290</v>
      </c>
      <c r="L426" s="6">
        <f t="shared" si="36"/>
        <v>117807.86094314759</v>
      </c>
      <c r="M426" s="6"/>
      <c r="N426" s="7">
        <f t="shared" si="41"/>
        <v>65.37894041053384</v>
      </c>
      <c r="O426" s="7">
        <f t="shared" si="37"/>
        <v>65.37316699822507</v>
      </c>
      <c r="P426" s="7">
        <f t="shared" si="38"/>
        <v>64.7639231333873</v>
      </c>
      <c r="Q426" s="7">
        <f t="shared" si="39"/>
        <v>65.06783200982755</v>
      </c>
      <c r="R426" s="7">
        <f t="shared" si="39"/>
        <v>62.60295415737113</v>
      </c>
      <c r="S426" s="7">
        <f t="shared" si="39"/>
        <v>67.09332717562023</v>
      </c>
      <c r="T426" s="7">
        <f t="shared" si="39"/>
        <v>64.2231689164913</v>
      </c>
      <c r="U426" s="7">
        <f t="shared" si="40"/>
        <v>82.26834165754508</v>
      </c>
      <c r="V426" s="7">
        <f t="shared" si="40"/>
        <v>83.66114125043612</v>
      </c>
      <c r="W426" s="7">
        <f t="shared" si="40"/>
        <v>82.96181863876308</v>
      </c>
      <c r="X426" s="7"/>
      <c r="Y426" s="7"/>
      <c r="Z426" s="7"/>
    </row>
    <row r="427" spans="1:26" ht="15">
      <c r="A427" s="12">
        <v>34455</v>
      </c>
      <c r="C427" s="24">
        <v>8900.35533803217</v>
      </c>
      <c r="D427">
        <v>8901.97</v>
      </c>
      <c r="E427">
        <v>8741.16</v>
      </c>
      <c r="F427">
        <f t="shared" si="35"/>
        <v>8821.198562848474</v>
      </c>
      <c r="G427">
        <v>661882</v>
      </c>
      <c r="H427" s="5">
        <v>67.7821</v>
      </c>
      <c r="I427">
        <v>6300.3</v>
      </c>
      <c r="J427" s="6">
        <v>113821</v>
      </c>
      <c r="K427" s="6">
        <v>122864</v>
      </c>
      <c r="L427" s="6">
        <f t="shared" si="36"/>
        <v>118256.09220670197</v>
      </c>
      <c r="M427" s="6"/>
      <c r="N427" s="7">
        <f t="shared" si="41"/>
        <v>66.24175767493283</v>
      </c>
      <c r="O427" s="7">
        <f t="shared" si="37"/>
        <v>66.27671328338117</v>
      </c>
      <c r="P427" s="7">
        <f t="shared" si="38"/>
        <v>65.80836046752367</v>
      </c>
      <c r="Q427" s="7">
        <f t="shared" si="39"/>
        <v>66.04212169786388</v>
      </c>
      <c r="R427" s="7">
        <f t="shared" si="39"/>
        <v>62.75446399365896</v>
      </c>
      <c r="S427" s="7">
        <f t="shared" si="39"/>
        <v>67.46488013361174</v>
      </c>
      <c r="T427" s="7">
        <f t="shared" si="39"/>
        <v>64.6748447364369</v>
      </c>
      <c r="U427" s="7">
        <f t="shared" si="40"/>
        <v>82.50828192619119</v>
      </c>
      <c r="V427" s="7">
        <f t="shared" si="40"/>
        <v>84.053826630089</v>
      </c>
      <c r="W427" s="7">
        <f t="shared" si="40"/>
        <v>83.27746888907335</v>
      </c>
      <c r="X427" s="7"/>
      <c r="Y427" s="7"/>
      <c r="Z427" s="7"/>
    </row>
    <row r="428" spans="1:26" ht="15">
      <c r="A428" s="12">
        <v>34486</v>
      </c>
      <c r="C428" s="24">
        <v>8857.44114199059</v>
      </c>
      <c r="D428">
        <v>8859</v>
      </c>
      <c r="E428">
        <v>8720.23</v>
      </c>
      <c r="F428">
        <f t="shared" si="35"/>
        <v>8789.341134009988</v>
      </c>
      <c r="G428">
        <v>667958</v>
      </c>
      <c r="H428" s="5">
        <v>68.2423</v>
      </c>
      <c r="I428">
        <v>6296.1</v>
      </c>
      <c r="J428" s="6">
        <v>114136</v>
      </c>
      <c r="K428" s="6">
        <v>122634</v>
      </c>
      <c r="L428" s="6">
        <f t="shared" si="36"/>
        <v>118308.72420916388</v>
      </c>
      <c r="M428" s="6"/>
      <c r="N428" s="7">
        <f t="shared" si="41"/>
        <v>65.92236460948365</v>
      </c>
      <c r="O428" s="7">
        <f t="shared" si="37"/>
        <v>65.9567941677487</v>
      </c>
      <c r="P428" s="7">
        <f t="shared" si="38"/>
        <v>65.65078767574485</v>
      </c>
      <c r="Q428" s="7">
        <f t="shared" si="39"/>
        <v>65.80361304426738</v>
      </c>
      <c r="R428" s="7">
        <f t="shared" si="39"/>
        <v>63.33054269533913</v>
      </c>
      <c r="S428" s="7">
        <f t="shared" si="39"/>
        <v>67.92292640006688</v>
      </c>
      <c r="T428" s="7">
        <f t="shared" si="39"/>
        <v>64.63173022635118</v>
      </c>
      <c r="U428" s="7">
        <f t="shared" si="40"/>
        <v>82.73662387369428</v>
      </c>
      <c r="V428" s="7">
        <f t="shared" si="40"/>
        <v>83.89647882987965</v>
      </c>
      <c r="W428" s="7">
        <f t="shared" si="40"/>
        <v>83.3145330256079</v>
      </c>
      <c r="X428" s="7"/>
      <c r="Y428" s="7"/>
      <c r="Z428" s="7"/>
    </row>
    <row r="429" spans="1:26" ht="15">
      <c r="A429" s="12">
        <v>34516</v>
      </c>
      <c r="C429" s="24">
        <v>8883.2742189524</v>
      </c>
      <c r="D429">
        <v>8879.17</v>
      </c>
      <c r="E429">
        <v>8742.61</v>
      </c>
      <c r="F429">
        <f t="shared" si="35"/>
        <v>8810.625428066955</v>
      </c>
      <c r="G429">
        <v>665030</v>
      </c>
      <c r="H429" s="5">
        <v>68.3532</v>
      </c>
      <c r="I429">
        <v>6307</v>
      </c>
      <c r="J429" s="6">
        <v>114499</v>
      </c>
      <c r="K429" s="6">
        <v>122706</v>
      </c>
      <c r="L429" s="6">
        <f t="shared" si="36"/>
        <v>118531.49072714812</v>
      </c>
      <c r="M429" s="6"/>
      <c r="N429" s="7">
        <f t="shared" si="41"/>
        <v>66.1146297898175</v>
      </c>
      <c r="O429" s="7">
        <f t="shared" si="37"/>
        <v>66.10696332209608</v>
      </c>
      <c r="P429" s="7">
        <f t="shared" si="38"/>
        <v>65.81927688166984</v>
      </c>
      <c r="Q429" s="7">
        <f t="shared" si="39"/>
        <v>65.96296326502802</v>
      </c>
      <c r="R429" s="7">
        <f t="shared" si="39"/>
        <v>63.05293268241623</v>
      </c>
      <c r="S429" s="7">
        <f t="shared" si="39"/>
        <v>68.03330738865853</v>
      </c>
      <c r="T429" s="7">
        <f t="shared" si="39"/>
        <v>64.74362264538316</v>
      </c>
      <c r="U429" s="7">
        <f t="shared" si="40"/>
        <v>82.99976078462643</v>
      </c>
      <c r="V429" s="7">
        <f t="shared" si="40"/>
        <v>83.94573553255388</v>
      </c>
      <c r="W429" s="7">
        <f t="shared" si="40"/>
        <v>83.47140808738935</v>
      </c>
      <c r="X429" s="7"/>
      <c r="Y429" s="7"/>
      <c r="Z429" s="7"/>
    </row>
    <row r="430" spans="1:26" ht="15">
      <c r="A430" s="12">
        <v>34547</v>
      </c>
      <c r="C430" s="24">
        <v>8936.92549967977</v>
      </c>
      <c r="D430">
        <v>8936.02</v>
      </c>
      <c r="E430">
        <v>8776.2</v>
      </c>
      <c r="F430">
        <f t="shared" si="35"/>
        <v>8855.749472743682</v>
      </c>
      <c r="G430">
        <v>680734</v>
      </c>
      <c r="H430" s="5">
        <v>68.7395</v>
      </c>
      <c r="I430">
        <v>6317.7</v>
      </c>
      <c r="J430" s="6">
        <v>114799</v>
      </c>
      <c r="K430" s="6">
        <v>123342</v>
      </c>
      <c r="L430" s="6">
        <f t="shared" si="36"/>
        <v>118993.8580683894</v>
      </c>
      <c r="M430" s="6"/>
      <c r="N430" s="7">
        <f t="shared" si="41"/>
        <v>66.5139346492208</v>
      </c>
      <c r="O430" s="7">
        <f t="shared" si="37"/>
        <v>66.53022144924773</v>
      </c>
      <c r="P430" s="7">
        <f t="shared" si="38"/>
        <v>66.07216126178692</v>
      </c>
      <c r="Q430" s="7">
        <f t="shared" si="39"/>
        <v>66.30079577484037</v>
      </c>
      <c r="R430" s="7">
        <f t="shared" si="39"/>
        <v>64.54186288833877</v>
      </c>
      <c r="S430" s="7">
        <f t="shared" si="39"/>
        <v>68.41779950671942</v>
      </c>
      <c r="T430" s="7">
        <f t="shared" si="39"/>
        <v>64.85346199250628</v>
      </c>
      <c r="U430" s="7">
        <f t="shared" si="40"/>
        <v>83.21722930605794</v>
      </c>
      <c r="V430" s="7">
        <f t="shared" si="40"/>
        <v>84.38083640617624</v>
      </c>
      <c r="W430" s="7">
        <f t="shared" si="40"/>
        <v>83.79701314635105</v>
      </c>
      <c r="X430" s="7"/>
      <c r="Y430" s="7"/>
      <c r="Z430" s="7"/>
    </row>
    <row r="431" spans="1:26" ht="15">
      <c r="A431" s="12">
        <v>34578</v>
      </c>
      <c r="C431" s="24">
        <v>8893.04973294459</v>
      </c>
      <c r="D431">
        <v>8897.15</v>
      </c>
      <c r="E431">
        <v>8822.56</v>
      </c>
      <c r="F431">
        <f t="shared" si="35"/>
        <v>8859.776504178872</v>
      </c>
      <c r="G431">
        <v>677787</v>
      </c>
      <c r="H431" s="5">
        <v>68.9087</v>
      </c>
      <c r="I431">
        <v>6349.6</v>
      </c>
      <c r="J431" s="6">
        <v>115153</v>
      </c>
      <c r="K431" s="6">
        <v>123687</v>
      </c>
      <c r="L431" s="6">
        <f t="shared" si="36"/>
        <v>119343.74349332268</v>
      </c>
      <c r="M431" s="6"/>
      <c r="N431" s="7">
        <f t="shared" si="41"/>
        <v>66.18738500064055</v>
      </c>
      <c r="O431" s="7">
        <f t="shared" si="37"/>
        <v>66.2408275459516</v>
      </c>
      <c r="P431" s="7">
        <f t="shared" si="38"/>
        <v>66.42118537200504</v>
      </c>
      <c r="Q431" s="7">
        <f t="shared" si="39"/>
        <v>66.3309451585357</v>
      </c>
      <c r="R431" s="7">
        <f t="shared" si="39"/>
        <v>64.26245144432107</v>
      </c>
      <c r="S431" s="7">
        <f t="shared" si="39"/>
        <v>68.58620765162206</v>
      </c>
      <c r="T431" s="7">
        <f t="shared" si="39"/>
        <v>65.18092696196685</v>
      </c>
      <c r="U431" s="7">
        <f t="shared" si="40"/>
        <v>83.47384216134715</v>
      </c>
      <c r="V431" s="7">
        <f t="shared" si="40"/>
        <v>84.61685810649026</v>
      </c>
      <c r="W431" s="7">
        <f t="shared" si="40"/>
        <v>84.04340698573728</v>
      </c>
      <c r="X431" s="7"/>
      <c r="Y431" s="7"/>
      <c r="Z431" s="7"/>
    </row>
    <row r="432" spans="1:26" ht="15">
      <c r="A432" s="12">
        <v>34608</v>
      </c>
      <c r="C432" s="24">
        <v>8986.68275025899</v>
      </c>
      <c r="D432">
        <v>8980.55</v>
      </c>
      <c r="E432">
        <v>8884.47</v>
      </c>
      <c r="F432">
        <f t="shared" si="35"/>
        <v>8932.380816921097</v>
      </c>
      <c r="G432">
        <v>682960</v>
      </c>
      <c r="H432" s="5">
        <v>69.4869</v>
      </c>
      <c r="I432">
        <v>6395.9</v>
      </c>
      <c r="J432" s="6">
        <v>115360</v>
      </c>
      <c r="K432" s="6">
        <v>124112</v>
      </c>
      <c r="L432" s="6">
        <f t="shared" si="36"/>
        <v>119656.00829043229</v>
      </c>
      <c r="M432" s="6"/>
      <c r="N432" s="7">
        <f t="shared" si="41"/>
        <v>66.88425781164055</v>
      </c>
      <c r="O432" s="7">
        <f t="shared" si="37"/>
        <v>66.86175503591552</v>
      </c>
      <c r="P432" s="7">
        <f t="shared" si="38"/>
        <v>66.88727861323896</v>
      </c>
      <c r="Q432" s="7">
        <f t="shared" si="39"/>
        <v>66.8745156068993</v>
      </c>
      <c r="R432" s="7">
        <f t="shared" si="39"/>
        <v>64.75291476291744</v>
      </c>
      <c r="S432" s="7">
        <f t="shared" si="39"/>
        <v>69.16170167870672</v>
      </c>
      <c r="T432" s="7">
        <f t="shared" si="39"/>
        <v>65.65621310886414</v>
      </c>
      <c r="U432" s="7">
        <f t="shared" si="40"/>
        <v>83.6238954411349</v>
      </c>
      <c r="V432" s="7">
        <f t="shared" si="40"/>
        <v>84.9076094764423</v>
      </c>
      <c r="W432" s="7">
        <f t="shared" si="40"/>
        <v>84.26330789266895</v>
      </c>
      <c r="X432" s="7"/>
      <c r="Y432" s="7"/>
      <c r="Z432" s="7"/>
    </row>
    <row r="433" spans="1:26" ht="15">
      <c r="A433" s="12">
        <v>34639</v>
      </c>
      <c r="C433" s="24">
        <v>8984.43744122479</v>
      </c>
      <c r="D433">
        <v>8981.88</v>
      </c>
      <c r="E433">
        <v>8886.65</v>
      </c>
      <c r="F433">
        <f t="shared" si="35"/>
        <v>8934.1381174683</v>
      </c>
      <c r="G433">
        <v>688977</v>
      </c>
      <c r="H433" s="5">
        <v>69.9146</v>
      </c>
      <c r="I433">
        <v>6389.8</v>
      </c>
      <c r="J433" s="6">
        <v>115783</v>
      </c>
      <c r="K433" s="6">
        <v>124516</v>
      </c>
      <c r="L433" s="6">
        <f t="shared" si="36"/>
        <v>120070.1296243158</v>
      </c>
      <c r="M433" s="6"/>
      <c r="N433" s="7">
        <f t="shared" si="41"/>
        <v>66.86754688142486</v>
      </c>
      <c r="O433" s="7">
        <f t="shared" si="37"/>
        <v>66.87165711699048</v>
      </c>
      <c r="P433" s="7">
        <f t="shared" si="38"/>
        <v>66.90369087726562</v>
      </c>
      <c r="Q433" s="7">
        <f t="shared" si="39"/>
        <v>66.88767207943204</v>
      </c>
      <c r="R433" s="7">
        <f t="shared" si="39"/>
        <v>65.32339954698749</v>
      </c>
      <c r="S433" s="7">
        <f t="shared" si="39"/>
        <v>69.58740004498846</v>
      </c>
      <c r="T433" s="7">
        <f t="shared" si="39"/>
        <v>65.5935944156444</v>
      </c>
      <c r="U433" s="7">
        <f t="shared" si="40"/>
        <v>83.93052605635334</v>
      </c>
      <c r="V433" s="7">
        <f t="shared" si="40"/>
        <v>85.18399430811435</v>
      </c>
      <c r="W433" s="7">
        <f t="shared" si="40"/>
        <v>84.55493748954845</v>
      </c>
      <c r="X433" s="7"/>
      <c r="Y433" s="7"/>
      <c r="Z433" s="7"/>
    </row>
    <row r="434" spans="1:26" ht="15">
      <c r="A434" s="12">
        <v>34669</v>
      </c>
      <c r="C434" s="24">
        <v>9038.79319093788</v>
      </c>
      <c r="D434">
        <v>9047.41</v>
      </c>
      <c r="E434">
        <v>8884.38</v>
      </c>
      <c r="F434">
        <f t="shared" si="35"/>
        <v>8965.524438414073</v>
      </c>
      <c r="G434">
        <v>694151</v>
      </c>
      <c r="H434" s="5">
        <v>70.6858</v>
      </c>
      <c r="I434">
        <v>6408.5</v>
      </c>
      <c r="J434" s="6">
        <v>116057</v>
      </c>
      <c r="K434" s="6">
        <v>124721</v>
      </c>
      <c r="L434" s="6">
        <f t="shared" si="36"/>
        <v>120311.03480977961</v>
      </c>
      <c r="M434" s="6"/>
      <c r="N434" s="7">
        <f t="shared" si="41"/>
        <v>67.27209481956704</v>
      </c>
      <c r="O434" s="7">
        <f t="shared" si="37"/>
        <v>67.35953935221032</v>
      </c>
      <c r="P434" s="7">
        <f t="shared" si="38"/>
        <v>66.88660104270576</v>
      </c>
      <c r="Q434" s="7">
        <f t="shared" si="39"/>
        <v>67.1226536652994</v>
      </c>
      <c r="R434" s="7">
        <f t="shared" si="39"/>
        <v>65.81395767774674</v>
      </c>
      <c r="S434" s="7">
        <f t="shared" si="39"/>
        <v>70.35499083310275</v>
      </c>
      <c r="T434" s="7">
        <f t="shared" si="39"/>
        <v>65.7855566391213</v>
      </c>
      <c r="U434" s="7">
        <f t="shared" si="40"/>
        <v>84.12914730592746</v>
      </c>
      <c r="V434" s="7">
        <f t="shared" si="40"/>
        <v>85.32423908656182</v>
      </c>
      <c r="W434" s="7">
        <f t="shared" si="40"/>
        <v>84.72458603545687</v>
      </c>
      <c r="X434" s="7"/>
      <c r="Y434" s="7"/>
      <c r="Z434" s="7"/>
    </row>
    <row r="435" spans="1:26" ht="15">
      <c r="A435" s="12">
        <v>34700</v>
      </c>
      <c r="C435" s="24">
        <v>9066.65293240357</v>
      </c>
      <c r="D435">
        <v>9069.69</v>
      </c>
      <c r="E435">
        <v>8934.55</v>
      </c>
      <c r="F435">
        <f t="shared" si="35"/>
        <v>9001.866405890503</v>
      </c>
      <c r="G435">
        <v>697218</v>
      </c>
      <c r="H435" s="5">
        <v>70.8927</v>
      </c>
      <c r="I435">
        <v>6426.1</v>
      </c>
      <c r="J435" s="6">
        <v>116378</v>
      </c>
      <c r="K435" s="6">
        <v>124663</v>
      </c>
      <c r="L435" s="6">
        <f t="shared" si="36"/>
        <v>120449.2864819049</v>
      </c>
      <c r="M435" s="6"/>
      <c r="N435" s="7">
        <f t="shared" si="41"/>
        <v>67.47944364699762</v>
      </c>
      <c r="O435" s="7">
        <f t="shared" si="37"/>
        <v>67.52541782315032</v>
      </c>
      <c r="P435" s="7">
        <f t="shared" si="38"/>
        <v>67.26430897216314</v>
      </c>
      <c r="Q435" s="7">
        <f t="shared" si="39"/>
        <v>67.39473694533422</v>
      </c>
      <c r="R435" s="7">
        <f t="shared" si="39"/>
        <v>66.10474658131044</v>
      </c>
      <c r="S435" s="7">
        <f t="shared" si="39"/>
        <v>70.56092254220655</v>
      </c>
      <c r="T435" s="7">
        <f t="shared" si="39"/>
        <v>65.96622696709953</v>
      </c>
      <c r="U435" s="7">
        <f t="shared" si="40"/>
        <v>84.3618386238592</v>
      </c>
      <c r="V435" s="7">
        <f t="shared" si="40"/>
        <v>85.28456007607424</v>
      </c>
      <c r="W435" s="7">
        <f t="shared" si="40"/>
        <v>84.82194465021772</v>
      </c>
      <c r="X435" s="7"/>
      <c r="Y435" s="7"/>
      <c r="Z435" s="7"/>
    </row>
    <row r="436" spans="1:26" ht="15">
      <c r="A436" s="12">
        <v>34731</v>
      </c>
      <c r="C436" s="24">
        <v>8983.77814680248</v>
      </c>
      <c r="D436">
        <v>8981.08</v>
      </c>
      <c r="E436">
        <v>8919.04</v>
      </c>
      <c r="F436">
        <f t="shared" si="35"/>
        <v>8950.006243752012</v>
      </c>
      <c r="G436">
        <v>693295</v>
      </c>
      <c r="H436" s="5">
        <v>70.8881</v>
      </c>
      <c r="I436">
        <v>6432.2</v>
      </c>
      <c r="J436" s="6">
        <v>116587</v>
      </c>
      <c r="K436" s="6">
        <v>124928</v>
      </c>
      <c r="L436" s="6">
        <f t="shared" si="36"/>
        <v>120685.46199107828</v>
      </c>
      <c r="M436" s="6"/>
      <c r="N436" s="7">
        <f t="shared" si="41"/>
        <v>66.86264001875472</v>
      </c>
      <c r="O436" s="7">
        <f t="shared" si="37"/>
        <v>66.86570097799802</v>
      </c>
      <c r="P436" s="7">
        <f t="shared" si="38"/>
        <v>67.14754098360658</v>
      </c>
      <c r="Q436" s="7">
        <f t="shared" si="39"/>
        <v>67.00647279791485</v>
      </c>
      <c r="R436" s="7">
        <f t="shared" si="39"/>
        <v>65.73279846631846</v>
      </c>
      <c r="S436" s="7">
        <f t="shared" si="39"/>
        <v>70.55634407018199</v>
      </c>
      <c r="T436" s="7">
        <f t="shared" si="39"/>
        <v>66.02884566031925</v>
      </c>
      <c r="U436" s="7">
        <f t="shared" si="40"/>
        <v>84.51334169378983</v>
      </c>
      <c r="V436" s="7">
        <f t="shared" si="40"/>
        <v>85.46585210675022</v>
      </c>
      <c r="W436" s="7">
        <f t="shared" si="40"/>
        <v>84.98826249693947</v>
      </c>
      <c r="X436" s="7"/>
      <c r="Y436" s="7"/>
      <c r="Z436" s="7"/>
    </row>
    <row r="437" spans="1:26" ht="15">
      <c r="A437" s="12">
        <v>34759</v>
      </c>
      <c r="C437" s="24">
        <v>9025.70237042</v>
      </c>
      <c r="D437">
        <v>9025.23</v>
      </c>
      <c r="E437">
        <v>8939.59</v>
      </c>
      <c r="F437">
        <f t="shared" si="35"/>
        <v>8982.307935920478</v>
      </c>
      <c r="G437">
        <v>693050</v>
      </c>
      <c r="H437" s="5">
        <v>71</v>
      </c>
      <c r="I437">
        <v>6440.9</v>
      </c>
      <c r="J437" s="6">
        <v>116809</v>
      </c>
      <c r="K437" s="6">
        <v>124955</v>
      </c>
      <c r="L437" s="6">
        <f t="shared" si="36"/>
        <v>120813.362650826</v>
      </c>
      <c r="M437" s="6"/>
      <c r="N437" s="7">
        <f t="shared" si="41"/>
        <v>67.17466511843972</v>
      </c>
      <c r="O437" s="7">
        <f t="shared" si="37"/>
        <v>67.19440539864438</v>
      </c>
      <c r="P437" s="7">
        <f t="shared" si="38"/>
        <v>67.30225292202292</v>
      </c>
      <c r="Q437" s="7">
        <f t="shared" si="39"/>
        <v>67.2483075406698</v>
      </c>
      <c r="R437" s="7">
        <f t="shared" si="39"/>
        <v>65.709569486412</v>
      </c>
      <c r="S437" s="7">
        <f t="shared" si="39"/>
        <v>70.66772037877898</v>
      </c>
      <c r="T437" s="7">
        <f t="shared" si="39"/>
        <v>66.11815428835395</v>
      </c>
      <c r="U437" s="7">
        <f t="shared" si="40"/>
        <v>84.67426839964915</v>
      </c>
      <c r="V437" s="7">
        <f t="shared" si="40"/>
        <v>85.48432337025305</v>
      </c>
      <c r="W437" s="7">
        <f t="shared" si="40"/>
        <v>85.07833179497119</v>
      </c>
      <c r="X437" s="7"/>
      <c r="Y437" s="7"/>
      <c r="Z437" s="7"/>
    </row>
    <row r="438" spans="1:26" ht="15">
      <c r="A438" s="12">
        <v>34790</v>
      </c>
      <c r="C438" s="24">
        <v>9004.41656488331</v>
      </c>
      <c r="D438">
        <v>9012.75</v>
      </c>
      <c r="E438">
        <v>8952.94</v>
      </c>
      <c r="F438">
        <f t="shared" si="35"/>
        <v>8982.795221143584</v>
      </c>
      <c r="G438">
        <v>687864</v>
      </c>
      <c r="H438" s="5">
        <v>70.9451</v>
      </c>
      <c r="I438">
        <v>6445.4</v>
      </c>
      <c r="J438" s="6">
        <v>116971</v>
      </c>
      <c r="K438" s="6">
        <v>124945</v>
      </c>
      <c r="L438" s="6">
        <f t="shared" si="36"/>
        <v>120892.27268522997</v>
      </c>
      <c r="M438" s="6"/>
      <c r="N438" s="7">
        <f t="shared" si="41"/>
        <v>67.01624344663836</v>
      </c>
      <c r="O438" s="7">
        <f t="shared" si="37"/>
        <v>67.10148963036201</v>
      </c>
      <c r="P438" s="7">
        <f t="shared" si="38"/>
        <v>67.40275921778247</v>
      </c>
      <c r="Q438" s="7">
        <f t="shared" si="39"/>
        <v>67.25195572405175</v>
      </c>
      <c r="R438" s="7">
        <f t="shared" si="39"/>
        <v>65.21787360969815</v>
      </c>
      <c r="S438" s="7">
        <f t="shared" si="39"/>
        <v>70.61307731048608</v>
      </c>
      <c r="T438" s="7">
        <f t="shared" si="39"/>
        <v>66.16434840630293</v>
      </c>
      <c r="U438" s="7">
        <f t="shared" si="40"/>
        <v>84.79170140122217</v>
      </c>
      <c r="V438" s="7">
        <f t="shared" si="40"/>
        <v>85.4774821615483</v>
      </c>
      <c r="W438" s="7">
        <f t="shared" si="40"/>
        <v>85.13390126130894</v>
      </c>
      <c r="X438" s="7"/>
      <c r="Y438" s="7"/>
      <c r="Z438" s="7"/>
    </row>
    <row r="439" spans="1:26" ht="15">
      <c r="A439" s="12">
        <v>34820</v>
      </c>
      <c r="C439" s="24">
        <v>9028.00235180722</v>
      </c>
      <c r="D439">
        <v>9029.55</v>
      </c>
      <c r="E439">
        <v>8959.43</v>
      </c>
      <c r="F439">
        <f t="shared" si="35"/>
        <v>8994.421668817846</v>
      </c>
      <c r="G439">
        <v>692929</v>
      </c>
      <c r="H439" s="5">
        <v>71.0811</v>
      </c>
      <c r="I439">
        <v>6440</v>
      </c>
      <c r="J439" s="6">
        <v>116955</v>
      </c>
      <c r="K439" s="6">
        <v>124421</v>
      </c>
      <c r="L439" s="6">
        <f t="shared" si="36"/>
        <v>120630.25348145464</v>
      </c>
      <c r="M439" s="6"/>
      <c r="N439" s="7">
        <f t="shared" si="41"/>
        <v>67.19178295294437</v>
      </c>
      <c r="O439" s="7">
        <f t="shared" si="37"/>
        <v>67.22656854920366</v>
      </c>
      <c r="P439" s="7">
        <f t="shared" si="38"/>
        <v>67.4516195817884</v>
      </c>
      <c r="Q439" s="7">
        <f t="shared" si="39"/>
        <v>67.33900004878234</v>
      </c>
      <c r="R439" s="7">
        <f t="shared" si="39"/>
        <v>65.69809721470308</v>
      </c>
      <c r="S439" s="7">
        <f t="shared" si="39"/>
        <v>70.74844083121164</v>
      </c>
      <c r="T439" s="7">
        <f t="shared" si="39"/>
        <v>66.10891546476415</v>
      </c>
      <c r="U439" s="7">
        <f t="shared" si="40"/>
        <v>84.78010308007916</v>
      </c>
      <c r="V439" s="7">
        <f t="shared" si="40"/>
        <v>85.1190028254192</v>
      </c>
      <c r="W439" s="7">
        <f t="shared" si="40"/>
        <v>84.9493839507538</v>
      </c>
      <c r="X439" s="7"/>
      <c r="Y439" s="7"/>
      <c r="Z439" s="7"/>
    </row>
    <row r="440" spans="1:26" ht="15">
      <c r="A440" s="12">
        <v>34851</v>
      </c>
      <c r="C440" s="24">
        <v>9102.10008892815</v>
      </c>
      <c r="D440">
        <v>9091.33</v>
      </c>
      <c r="E440">
        <v>9008.99</v>
      </c>
      <c r="F440">
        <f t="shared" si="35"/>
        <v>9050.066356480487</v>
      </c>
      <c r="G440">
        <v>699608</v>
      </c>
      <c r="H440" s="5">
        <v>71.2838</v>
      </c>
      <c r="I440">
        <v>6465.5</v>
      </c>
      <c r="J440" s="6">
        <v>117186</v>
      </c>
      <c r="K440" s="6">
        <v>124522</v>
      </c>
      <c r="L440" s="6">
        <f t="shared" si="36"/>
        <v>120798.32404466545</v>
      </c>
      <c r="M440" s="6"/>
      <c r="N440" s="7">
        <f t="shared" si="41"/>
        <v>67.74326254675918</v>
      </c>
      <c r="O440" s="7">
        <f t="shared" si="37"/>
        <v>67.68653138289635</v>
      </c>
      <c r="P440" s="7">
        <f t="shared" si="38"/>
        <v>67.82473508874291</v>
      </c>
      <c r="Q440" s="7">
        <f t="shared" si="39"/>
        <v>67.75559799840032</v>
      </c>
      <c r="R440" s="7">
        <f t="shared" si="39"/>
        <v>66.33134765060201</v>
      </c>
      <c r="S440" s="7">
        <f t="shared" si="39"/>
        <v>70.95019219629303</v>
      </c>
      <c r="T440" s="7">
        <f t="shared" si="39"/>
        <v>66.37068213314171</v>
      </c>
      <c r="U440" s="7">
        <f t="shared" si="40"/>
        <v>84.94755384158144</v>
      </c>
      <c r="V440" s="7">
        <f t="shared" si="40"/>
        <v>85.18809903333721</v>
      </c>
      <c r="W440" s="7">
        <f t="shared" si="40"/>
        <v>85.06774141410118</v>
      </c>
      <c r="X440" s="7"/>
      <c r="Y440" s="7"/>
      <c r="Z440" s="7"/>
    </row>
    <row r="441" spans="1:26" ht="15">
      <c r="A441" s="12">
        <v>34881</v>
      </c>
      <c r="C441" s="24">
        <v>9060.91675094504</v>
      </c>
      <c r="D441">
        <v>9072.56</v>
      </c>
      <c r="E441">
        <v>9053.05</v>
      </c>
      <c r="F441">
        <f t="shared" si="35"/>
        <v>9062.799749966893</v>
      </c>
      <c r="G441">
        <v>691337</v>
      </c>
      <c r="H441" s="5">
        <v>71.011</v>
      </c>
      <c r="I441">
        <v>6483.4</v>
      </c>
      <c r="J441" s="6">
        <v>117265</v>
      </c>
      <c r="K441" s="6">
        <v>124816</v>
      </c>
      <c r="L441" s="6">
        <f t="shared" si="36"/>
        <v>120981.60289895319</v>
      </c>
      <c r="M441" s="6"/>
      <c r="N441" s="7">
        <f t="shared" si="41"/>
        <v>67.43675156025232</v>
      </c>
      <c r="O441" s="7">
        <f t="shared" si="37"/>
        <v>67.54678547178577</v>
      </c>
      <c r="P441" s="7">
        <f t="shared" si="38"/>
        <v>68.15644350755679</v>
      </c>
      <c r="Q441" s="7">
        <f t="shared" si="39"/>
        <v>67.85092975136614</v>
      </c>
      <c r="R441" s="7">
        <f t="shared" si="39"/>
        <v>65.54715625139255</v>
      </c>
      <c r="S441" s="7">
        <f t="shared" si="39"/>
        <v>70.67866889883766</v>
      </c>
      <c r="T441" s="7">
        <f t="shared" si="39"/>
        <v>66.55443206898322</v>
      </c>
      <c r="U441" s="7">
        <f t="shared" si="40"/>
        <v>85.00482055222507</v>
      </c>
      <c r="V441" s="7">
        <f t="shared" si="40"/>
        <v>85.38923056925698</v>
      </c>
      <c r="W441" s="7">
        <f t="shared" si="40"/>
        <v>85.19680875263028</v>
      </c>
      <c r="X441" s="7"/>
      <c r="Y441" s="7"/>
      <c r="Z441" s="7"/>
    </row>
    <row r="442" spans="1:26" ht="15">
      <c r="A442" s="12">
        <v>34912</v>
      </c>
      <c r="C442" s="24">
        <v>9112.27554738653</v>
      </c>
      <c r="D442">
        <v>9109.86</v>
      </c>
      <c r="E442">
        <v>9075.61</v>
      </c>
      <c r="F442">
        <f t="shared" si="35"/>
        <v>9092.718873615306</v>
      </c>
      <c r="G442">
        <v>705342</v>
      </c>
      <c r="H442" s="5">
        <v>71.9802</v>
      </c>
      <c r="I442">
        <v>6491.9</v>
      </c>
      <c r="J442" s="6">
        <v>117536</v>
      </c>
      <c r="K442" s="6">
        <v>124852</v>
      </c>
      <c r="L442" s="6">
        <f t="shared" si="36"/>
        <v>121138.7826915889</v>
      </c>
      <c r="M442" s="6"/>
      <c r="N442" s="7">
        <f t="shared" si="41"/>
        <v>67.81899438305466</v>
      </c>
      <c r="O442" s="7">
        <f t="shared" si="37"/>
        <v>67.82449045230919</v>
      </c>
      <c r="P442" s="7">
        <f t="shared" si="38"/>
        <v>68.3262878545482</v>
      </c>
      <c r="Q442" s="7">
        <f t="shared" si="39"/>
        <v>68.0749267956458</v>
      </c>
      <c r="R442" s="7">
        <f t="shared" si="39"/>
        <v>66.87500059257601</v>
      </c>
      <c r="S442" s="7">
        <f t="shared" si="39"/>
        <v>71.64333304800826</v>
      </c>
      <c r="T442" s="7">
        <f t="shared" si="39"/>
        <v>66.64168762510907</v>
      </c>
      <c r="U442" s="7">
        <f t="shared" si="40"/>
        <v>85.20126711658487</v>
      </c>
      <c r="V442" s="7">
        <f t="shared" si="40"/>
        <v>85.4138589205941</v>
      </c>
      <c r="W442" s="7">
        <f t="shared" si="40"/>
        <v>85.30749679454809</v>
      </c>
      <c r="X442" s="7"/>
      <c r="Y442" s="7"/>
      <c r="Z442" s="7"/>
    </row>
    <row r="443" spans="1:26" ht="15">
      <c r="A443" s="12">
        <v>34943</v>
      </c>
      <c r="C443" s="24">
        <v>9189.30657457526</v>
      </c>
      <c r="D443">
        <v>9179.8</v>
      </c>
      <c r="E443">
        <v>9106.39</v>
      </c>
      <c r="F443">
        <f t="shared" si="35"/>
        <v>9143.021323501329</v>
      </c>
      <c r="G443">
        <v>704480</v>
      </c>
      <c r="H443" s="5">
        <v>72.265</v>
      </c>
      <c r="I443">
        <v>6520.8</v>
      </c>
      <c r="J443" s="6">
        <v>117781</v>
      </c>
      <c r="K443" s="6">
        <v>125133</v>
      </c>
      <c r="L443" s="6">
        <f t="shared" si="36"/>
        <v>121401.35861266134</v>
      </c>
      <c r="M443" s="6"/>
      <c r="N443" s="7">
        <f t="shared" si="41"/>
        <v>68.39230527264158</v>
      </c>
      <c r="O443" s="7">
        <f t="shared" si="37"/>
        <v>68.34520590372496</v>
      </c>
      <c r="P443" s="7">
        <f t="shared" si="38"/>
        <v>68.55801697690613</v>
      </c>
      <c r="Q443" s="7">
        <f t="shared" si="39"/>
        <v>68.45152873850023</v>
      </c>
      <c r="R443" s="7">
        <f t="shared" si="39"/>
        <v>66.79327250817045</v>
      </c>
      <c r="S443" s="7">
        <f t="shared" si="39"/>
        <v>71.92680018552765</v>
      </c>
      <c r="T443" s="7">
        <f t="shared" si="39"/>
        <v>66.93835651593697</v>
      </c>
      <c r="U443" s="7">
        <f t="shared" si="40"/>
        <v>85.37886640908728</v>
      </c>
      <c r="V443" s="7">
        <f t="shared" si="40"/>
        <v>85.60609688519769</v>
      </c>
      <c r="W443" s="7">
        <f t="shared" si="40"/>
        <v>85.4924061526208</v>
      </c>
      <c r="X443" s="7"/>
      <c r="Y443" s="7"/>
      <c r="Z443" s="7"/>
    </row>
    <row r="444" spans="1:26" ht="15">
      <c r="A444" s="12">
        <v>34973</v>
      </c>
      <c r="C444" s="24">
        <v>9160.98270433755</v>
      </c>
      <c r="D444">
        <v>9173.57</v>
      </c>
      <c r="E444">
        <v>9110.78</v>
      </c>
      <c r="F444">
        <f t="shared" si="35"/>
        <v>9142.121093302145</v>
      </c>
      <c r="G444">
        <v>704848</v>
      </c>
      <c r="H444" s="5">
        <v>72.113</v>
      </c>
      <c r="I444">
        <v>6540.9</v>
      </c>
      <c r="J444" s="6">
        <v>117928</v>
      </c>
      <c r="K444" s="6">
        <v>125388</v>
      </c>
      <c r="L444" s="6">
        <f t="shared" si="36"/>
        <v>121600.80618153812</v>
      </c>
      <c r="M444" s="6"/>
      <c r="N444" s="7">
        <f t="shared" si="41"/>
        <v>68.18150212181845</v>
      </c>
      <c r="O444" s="7">
        <f t="shared" si="37"/>
        <v>68.29882247132119</v>
      </c>
      <c r="P444" s="7">
        <f t="shared" si="38"/>
        <v>68.59106736180385</v>
      </c>
      <c r="Q444" s="7">
        <f t="shared" si="39"/>
        <v>68.4447889386933</v>
      </c>
      <c r="R444" s="7">
        <f t="shared" si="39"/>
        <v>66.82816338411158</v>
      </c>
      <c r="S444" s="7">
        <f t="shared" si="39"/>
        <v>71.77551154471674</v>
      </c>
      <c r="T444" s="7">
        <f t="shared" si="39"/>
        <v>67.14469024277575</v>
      </c>
      <c r="U444" s="7">
        <f t="shared" si="40"/>
        <v>85.48542598458873</v>
      </c>
      <c r="V444" s="7">
        <f t="shared" si="40"/>
        <v>85.78054770716889</v>
      </c>
      <c r="W444" s="7">
        <f t="shared" si="40"/>
        <v>85.63285970898478</v>
      </c>
      <c r="X444" s="7"/>
      <c r="Y444" s="7"/>
      <c r="Z444" s="7"/>
    </row>
    <row r="445" spans="1:26" ht="15">
      <c r="A445" s="12">
        <v>35004</v>
      </c>
      <c r="C445" s="24">
        <v>9161.2693895217</v>
      </c>
      <c r="D445">
        <v>9171.27</v>
      </c>
      <c r="E445">
        <v>9128.54</v>
      </c>
      <c r="F445">
        <f t="shared" si="35"/>
        <v>9149.880056361395</v>
      </c>
      <c r="G445">
        <v>710618</v>
      </c>
      <c r="H445" s="5">
        <v>72.2715</v>
      </c>
      <c r="I445">
        <v>6572.6</v>
      </c>
      <c r="J445" s="6">
        <v>118076</v>
      </c>
      <c r="K445" s="6">
        <v>125188</v>
      </c>
      <c r="L445" s="6">
        <f t="shared" si="36"/>
        <v>121580.00776443469</v>
      </c>
      <c r="M445" s="6"/>
      <c r="N445" s="7">
        <f t="shared" si="41"/>
        <v>68.1836358041015</v>
      </c>
      <c r="O445" s="7">
        <f t="shared" si="37"/>
        <v>68.28169857171787</v>
      </c>
      <c r="P445" s="7">
        <f t="shared" si="38"/>
        <v>68.7247746136907</v>
      </c>
      <c r="Q445" s="7">
        <f t="shared" si="39"/>
        <v>68.50287836712613</v>
      </c>
      <c r="R445" s="7">
        <f t="shared" si="39"/>
        <v>67.37522956394938</v>
      </c>
      <c r="S445" s="7">
        <f t="shared" si="39"/>
        <v>71.93326976556233</v>
      </c>
      <c r="T445" s="7">
        <f t="shared" si="39"/>
        <v>67.47010214032747</v>
      </c>
      <c r="U445" s="7">
        <f t="shared" si="40"/>
        <v>85.59271045516161</v>
      </c>
      <c r="V445" s="7">
        <f t="shared" si="40"/>
        <v>85.64372353307382</v>
      </c>
      <c r="W445" s="7">
        <f t="shared" si="40"/>
        <v>85.61821319478875</v>
      </c>
      <c r="X445" s="7"/>
      <c r="Y445" s="7"/>
      <c r="Z445" s="7"/>
    </row>
    <row r="446" spans="1:26" ht="15">
      <c r="A446" s="12">
        <v>35034</v>
      </c>
      <c r="C446" s="24">
        <v>9231.17644622254</v>
      </c>
      <c r="D446">
        <v>9208.23</v>
      </c>
      <c r="E446">
        <v>9161.71</v>
      </c>
      <c r="F446">
        <f t="shared" si="35"/>
        <v>9184.940548163608</v>
      </c>
      <c r="G446">
        <v>713986</v>
      </c>
      <c r="H446" s="5">
        <v>72.5897</v>
      </c>
      <c r="I446">
        <v>6584.5</v>
      </c>
      <c r="J446" s="6">
        <v>118207</v>
      </c>
      <c r="K446" s="6">
        <v>125088</v>
      </c>
      <c r="L446" s="6">
        <f t="shared" si="36"/>
        <v>121598.83723128277</v>
      </c>
      <c r="M446" s="6"/>
      <c r="N446" s="7">
        <f t="shared" si="41"/>
        <v>68.70392585251756</v>
      </c>
      <c r="O446" s="7">
        <f t="shared" si="37"/>
        <v>68.5568721931695</v>
      </c>
      <c r="P446" s="7">
        <f t="shared" si="38"/>
        <v>68.97449699798611</v>
      </c>
      <c r="Q446" s="7">
        <f t="shared" si="39"/>
        <v>68.76536755721652</v>
      </c>
      <c r="R446" s="7">
        <f t="shared" si="39"/>
        <v>67.69455692854102</v>
      </c>
      <c r="S446" s="7">
        <f t="shared" si="39"/>
        <v>72.24998059125988</v>
      </c>
      <c r="T446" s="7">
        <f t="shared" si="39"/>
        <v>67.59225991890366</v>
      </c>
      <c r="U446" s="7">
        <f t="shared" si="40"/>
        <v>85.68767170952005</v>
      </c>
      <c r="V446" s="7">
        <f t="shared" si="40"/>
        <v>85.57531144602628</v>
      </c>
      <c r="W446" s="7">
        <f t="shared" si="40"/>
        <v>85.63147314876134</v>
      </c>
      <c r="X446" s="7"/>
      <c r="Y446" s="7"/>
      <c r="Z446" s="7"/>
    </row>
    <row r="447" spans="1:26" ht="15">
      <c r="A447" s="12">
        <v>35065</v>
      </c>
      <c r="C447" s="24">
        <v>9227.7086882553</v>
      </c>
      <c r="D447">
        <v>9241.62</v>
      </c>
      <c r="E447">
        <v>9136.62</v>
      </c>
      <c r="F447">
        <f t="shared" si="35"/>
        <v>9188.970025220455</v>
      </c>
      <c r="G447">
        <v>706859</v>
      </c>
      <c r="H447" s="5">
        <v>72.1616</v>
      </c>
      <c r="I447">
        <v>6590.6</v>
      </c>
      <c r="J447" s="6">
        <v>118188</v>
      </c>
      <c r="K447" s="6">
        <v>125125</v>
      </c>
      <c r="L447" s="6">
        <f t="shared" si="36"/>
        <v>121607.04543734298</v>
      </c>
      <c r="M447" s="6"/>
      <c r="N447" s="7">
        <f t="shared" si="41"/>
        <v>68.67811672757624</v>
      </c>
      <c r="O447" s="7">
        <f t="shared" si="37"/>
        <v>68.80546654436729</v>
      </c>
      <c r="P447" s="7">
        <f t="shared" si="38"/>
        <v>68.78560539045002</v>
      </c>
      <c r="Q447" s="7">
        <f t="shared" si="39"/>
        <v>68.7955352506735</v>
      </c>
      <c r="R447" s="7">
        <f t="shared" si="39"/>
        <v>67.01883064367028</v>
      </c>
      <c r="S447" s="7">
        <f t="shared" si="39"/>
        <v>71.82388409697602</v>
      </c>
      <c r="T447" s="7">
        <f t="shared" si="39"/>
        <v>67.6548786121234</v>
      </c>
      <c r="U447" s="7">
        <f t="shared" si="40"/>
        <v>85.67389870316272</v>
      </c>
      <c r="V447" s="7">
        <f t="shared" si="40"/>
        <v>85.60062391823388</v>
      </c>
      <c r="W447" s="7">
        <f t="shared" si="40"/>
        <v>85.63725347358061</v>
      </c>
      <c r="X447" s="7"/>
      <c r="Y447" s="7"/>
      <c r="Z447" s="7"/>
    </row>
    <row r="448" spans="1:26" ht="15">
      <c r="A448" s="12">
        <v>35096</v>
      </c>
      <c r="C448" s="24">
        <v>9230.07456284489</v>
      </c>
      <c r="D448">
        <v>9236.07</v>
      </c>
      <c r="E448">
        <v>9243.8</v>
      </c>
      <c r="F448">
        <f t="shared" si="35"/>
        <v>9239.93419164877</v>
      </c>
      <c r="G448">
        <v>713246</v>
      </c>
      <c r="H448" s="5">
        <v>73.3193</v>
      </c>
      <c r="I448">
        <v>6652.8</v>
      </c>
      <c r="J448" s="6">
        <v>118622</v>
      </c>
      <c r="K448" s="6">
        <v>125639</v>
      </c>
      <c r="L448" s="6">
        <f t="shared" si="36"/>
        <v>122080.09443803686</v>
      </c>
      <c r="M448" s="6"/>
      <c r="N448" s="7">
        <f t="shared" si="41"/>
        <v>68.69572497862923</v>
      </c>
      <c r="O448" s="7">
        <f t="shared" si="37"/>
        <v>68.76414583010708</v>
      </c>
      <c r="P448" s="7">
        <f t="shared" si="38"/>
        <v>69.59251660988876</v>
      </c>
      <c r="Q448" s="7">
        <f t="shared" si="39"/>
        <v>69.17709130085294</v>
      </c>
      <c r="R448" s="7">
        <f t="shared" si="39"/>
        <v>67.62439592800723</v>
      </c>
      <c r="S448" s="7">
        <f t="shared" si="39"/>
        <v>72.97616606715225</v>
      </c>
      <c r="T448" s="7">
        <f t="shared" si="39"/>
        <v>68.29338397577376</v>
      </c>
      <c r="U448" s="7">
        <f t="shared" si="40"/>
        <v>85.98850316416699</v>
      </c>
      <c r="V448" s="7">
        <f t="shared" si="40"/>
        <v>85.95226204565822</v>
      </c>
      <c r="W448" s="7">
        <f t="shared" si="40"/>
        <v>85.97038069521614</v>
      </c>
      <c r="X448" s="7"/>
      <c r="Y448" s="7"/>
      <c r="Z448" s="7"/>
    </row>
    <row r="449" spans="1:26" ht="15">
      <c r="A449" s="12">
        <v>35125</v>
      </c>
      <c r="C449" s="24">
        <v>9284.57501047207</v>
      </c>
      <c r="D449">
        <v>9264.08</v>
      </c>
      <c r="E449">
        <v>9276.13</v>
      </c>
      <c r="F449">
        <f t="shared" si="35"/>
        <v>9270.103042059456</v>
      </c>
      <c r="G449">
        <v>713601</v>
      </c>
      <c r="H449" s="5">
        <v>73.1766</v>
      </c>
      <c r="I449">
        <v>6676.6</v>
      </c>
      <c r="J449" s="6">
        <v>118885</v>
      </c>
      <c r="K449" s="6">
        <v>125862</v>
      </c>
      <c r="L449" s="6">
        <f t="shared" si="36"/>
        <v>122323.76657869884</v>
      </c>
      <c r="M449" s="6"/>
      <c r="N449" s="7">
        <f t="shared" si="41"/>
        <v>69.10134984502848</v>
      </c>
      <c r="O449" s="7">
        <f t="shared" si="37"/>
        <v>68.97268514658059</v>
      </c>
      <c r="P449" s="7">
        <f t="shared" si="38"/>
        <v>69.83591500254089</v>
      </c>
      <c r="Q449" s="7">
        <f t="shared" si="39"/>
        <v>69.40295798734817</v>
      </c>
      <c r="R449" s="7">
        <f t="shared" si="39"/>
        <v>67.65805424583087</v>
      </c>
      <c r="S449" s="7">
        <f t="shared" si="39"/>
        <v>72.83413390239095</v>
      </c>
      <c r="T449" s="7">
        <f t="shared" si="39"/>
        <v>68.53769953292614</v>
      </c>
      <c r="U449" s="7">
        <f t="shared" si="40"/>
        <v>86.17915056795529</v>
      </c>
      <c r="V449" s="7">
        <f t="shared" si="40"/>
        <v>86.10482099977425</v>
      </c>
      <c r="W449" s="7">
        <f t="shared" si="40"/>
        <v>86.14197776674494</v>
      </c>
      <c r="X449" s="7"/>
      <c r="Y449" s="7"/>
      <c r="Z449" s="7"/>
    </row>
    <row r="450" spans="1:26" ht="15">
      <c r="A450" s="12">
        <v>35156</v>
      </c>
      <c r="C450" s="24">
        <v>9416.30625944041</v>
      </c>
      <c r="D450">
        <v>9409.35</v>
      </c>
      <c r="E450">
        <v>9305.91</v>
      </c>
      <c r="F450">
        <f t="shared" si="35"/>
        <v>9357.48706964108</v>
      </c>
      <c r="G450">
        <v>719986</v>
      </c>
      <c r="H450" s="5">
        <v>73.7648</v>
      </c>
      <c r="I450">
        <v>6692.2</v>
      </c>
      <c r="J450" s="6">
        <v>119046</v>
      </c>
      <c r="K450" s="6">
        <v>125994</v>
      </c>
      <c r="L450" s="6">
        <f t="shared" si="36"/>
        <v>122470.73823571081</v>
      </c>
      <c r="M450" s="6"/>
      <c r="N450" s="7">
        <f t="shared" si="41"/>
        <v>70.0817724395163</v>
      </c>
      <c r="O450" s="7">
        <f t="shared" si="37"/>
        <v>70.05424553587383</v>
      </c>
      <c r="P450" s="7">
        <f t="shared" si="38"/>
        <v>70.06011556341872</v>
      </c>
      <c r="Q450" s="7">
        <f t="shared" si="39"/>
        <v>70.05718048816574</v>
      </c>
      <c r="R450" s="7">
        <f t="shared" si="39"/>
        <v>68.26342990584205</v>
      </c>
      <c r="S450" s="7">
        <f t="shared" si="39"/>
        <v>73.41958112952895</v>
      </c>
      <c r="T450" s="7">
        <f t="shared" si="39"/>
        <v>68.69783914181595</v>
      </c>
      <c r="U450" s="7">
        <f t="shared" si="40"/>
        <v>86.29585867445687</v>
      </c>
      <c r="V450" s="7">
        <f t="shared" si="40"/>
        <v>86.195124954677</v>
      </c>
      <c r="W450" s="7">
        <f t="shared" si="40"/>
        <v>86.24547710759073</v>
      </c>
      <c r="X450" s="7"/>
      <c r="Y450" s="7"/>
      <c r="Z450" s="7"/>
    </row>
    <row r="451" spans="1:26" ht="15">
      <c r="A451" s="12">
        <v>35186</v>
      </c>
      <c r="C451" s="24">
        <v>9380.14590677018</v>
      </c>
      <c r="D451">
        <v>9378.56</v>
      </c>
      <c r="E451">
        <v>9360.62</v>
      </c>
      <c r="F451">
        <f t="shared" si="35"/>
        <v>9369.58570627325</v>
      </c>
      <c r="G451">
        <v>725464</v>
      </c>
      <c r="H451" s="5">
        <v>74.2525</v>
      </c>
      <c r="I451">
        <v>6730.1</v>
      </c>
      <c r="J451" s="6">
        <v>119369</v>
      </c>
      <c r="K451" s="6">
        <v>126244</v>
      </c>
      <c r="L451" s="6">
        <f t="shared" si="36"/>
        <v>122758.38071594134</v>
      </c>
      <c r="M451" s="6"/>
      <c r="N451" s="7">
        <f aca="true" t="shared" si="42" ref="N451:N514">C451/C$590*100</f>
        <v>69.81264550828176</v>
      </c>
      <c r="O451" s="7">
        <f t="shared" si="37"/>
        <v>69.82500863640153</v>
      </c>
      <c r="P451" s="7">
        <f t="shared" si="38"/>
        <v>70.47200316199583</v>
      </c>
      <c r="Q451" s="7">
        <f t="shared" si="39"/>
        <v>70.14775997429194</v>
      </c>
      <c r="R451" s="7">
        <f t="shared" si="39"/>
        <v>68.78281093411788</v>
      </c>
      <c r="S451" s="7">
        <f t="shared" si="39"/>
        <v>73.90499869613079</v>
      </c>
      <c r="T451" s="7">
        <f aca="true" t="shared" si="43" ref="T451:W514">I451/I$590*100</f>
        <v>69.0868962685418</v>
      </c>
      <c r="U451" s="7">
        <f t="shared" si="40"/>
        <v>86.52999978253148</v>
      </c>
      <c r="V451" s="7">
        <f t="shared" si="40"/>
        <v>86.36615517229585</v>
      </c>
      <c r="W451" s="7">
        <f t="shared" si="40"/>
        <v>86.44803866067083</v>
      </c>
      <c r="X451" s="7"/>
      <c r="Y451" s="7"/>
      <c r="Z451" s="7"/>
    </row>
    <row r="452" spans="1:26" ht="15">
      <c r="A452" s="12">
        <v>35217</v>
      </c>
      <c r="C452" s="24">
        <v>9425.5895690339</v>
      </c>
      <c r="D452">
        <v>9433.36</v>
      </c>
      <c r="E452">
        <v>9421.51</v>
      </c>
      <c r="F452">
        <f aca="true" t="shared" si="44" ref="F452:F515">SQRT(D452*E452)</f>
        <v>9427.43313811347</v>
      </c>
      <c r="G452">
        <v>722044</v>
      </c>
      <c r="H452" s="5">
        <v>74.9277</v>
      </c>
      <c r="I452">
        <v>6781.6</v>
      </c>
      <c r="J452" s="6">
        <v>119647</v>
      </c>
      <c r="K452" s="6">
        <v>126602</v>
      </c>
      <c r="L452" s="6">
        <f aca="true" t="shared" si="45" ref="L452:L515">SQRT(J452*K452)</f>
        <v>123075.38134818026</v>
      </c>
      <c r="M452" s="6"/>
      <c r="N452" s="7">
        <f t="shared" si="42"/>
        <v>70.15086437137273</v>
      </c>
      <c r="O452" s="7">
        <f aca="true" t="shared" si="46" ref="O452:O515">D452/D$590*100</f>
        <v>70.23300415738501</v>
      </c>
      <c r="P452" s="7">
        <f aca="true" t="shared" si="47" ref="P452:P515">E452/E$590*100</f>
        <v>70.93041727052004</v>
      </c>
      <c r="Q452" s="7">
        <f>F452/F$590*100</f>
        <v>70.58084932221692</v>
      </c>
      <c r="R452" s="7">
        <f>G452/G$590*100</f>
        <v>68.45855333705629</v>
      </c>
      <c r="S452" s="7">
        <f>H452/H$590*100</f>
        <v>74.57703876373293</v>
      </c>
      <c r="T452" s="7">
        <f t="shared" si="43"/>
        <v>69.61556228506905</v>
      </c>
      <c r="U452" s="7">
        <f t="shared" si="43"/>
        <v>86.73152061239135</v>
      </c>
      <c r="V452" s="7">
        <f t="shared" si="43"/>
        <v>86.61107044392602</v>
      </c>
      <c r="W452" s="7">
        <f t="shared" si="43"/>
        <v>86.67127460392312</v>
      </c>
      <c r="X452" s="7"/>
      <c r="Y452" s="7"/>
      <c r="Z452" s="7"/>
    </row>
    <row r="453" spans="1:26" ht="15">
      <c r="A453" s="12">
        <v>35247</v>
      </c>
      <c r="C453" s="24">
        <v>9461.37194677309</v>
      </c>
      <c r="D453">
        <v>9473.5</v>
      </c>
      <c r="E453">
        <v>9409.77</v>
      </c>
      <c r="F453">
        <f t="shared" si="44"/>
        <v>9441.581228533703</v>
      </c>
      <c r="G453">
        <v>727746</v>
      </c>
      <c r="H453" s="5">
        <v>74.8354</v>
      </c>
      <c r="I453">
        <v>6774.7</v>
      </c>
      <c r="J453" s="6">
        <v>119879</v>
      </c>
      <c r="K453" s="6">
        <v>126947</v>
      </c>
      <c r="L453" s="6">
        <f t="shared" si="45"/>
        <v>123362.39059372999</v>
      </c>
      <c r="M453" s="6"/>
      <c r="N453" s="7">
        <f t="shared" si="42"/>
        <v>70.4171781875306</v>
      </c>
      <c r="O453" s="7">
        <f t="shared" si="46"/>
        <v>70.53185343133167</v>
      </c>
      <c r="P453" s="7">
        <f t="shared" si="47"/>
        <v>70.84203195874349</v>
      </c>
      <c r="Q453" s="7">
        <f>F453/F$590*100</f>
        <v>70.68677255959427</v>
      </c>
      <c r="R453" s="7">
        <f>G453/G$590*100</f>
        <v>68.99917228981802</v>
      </c>
      <c r="S453" s="7">
        <f>H453/H$590*100</f>
        <v>74.48517072724052</v>
      </c>
      <c r="T453" s="7">
        <f t="shared" si="43"/>
        <v>69.54473130421393</v>
      </c>
      <c r="U453" s="7">
        <f t="shared" si="43"/>
        <v>86.89969626896506</v>
      </c>
      <c r="V453" s="7">
        <f t="shared" si="43"/>
        <v>86.84709214424005</v>
      </c>
      <c r="W453" s="7">
        <f t="shared" si="43"/>
        <v>86.87339022495486</v>
      </c>
      <c r="X453" s="7"/>
      <c r="Y453" s="7"/>
      <c r="Z453" s="7"/>
    </row>
    <row r="454" spans="1:26" ht="15">
      <c r="A454" s="12">
        <v>35278</v>
      </c>
      <c r="C454" s="24">
        <v>9478.11409901946</v>
      </c>
      <c r="D454">
        <v>9480.43</v>
      </c>
      <c r="E454">
        <v>9449.63</v>
      </c>
      <c r="F454">
        <f t="shared" si="44"/>
        <v>9465.017471769399</v>
      </c>
      <c r="G454">
        <v>730244</v>
      </c>
      <c r="H454" s="5">
        <v>75.3239</v>
      </c>
      <c r="I454">
        <v>6804.4</v>
      </c>
      <c r="J454" s="6">
        <v>120075</v>
      </c>
      <c r="K454" s="6">
        <v>127172</v>
      </c>
      <c r="L454" s="6">
        <f t="shared" si="45"/>
        <v>123572.56127474255</v>
      </c>
      <c r="M454" s="6"/>
      <c r="N454" s="7">
        <f t="shared" si="42"/>
        <v>70.54178327911855</v>
      </c>
      <c r="O454" s="7">
        <f t="shared" si="46"/>
        <v>70.58344848535386</v>
      </c>
      <c r="P454" s="7">
        <f t="shared" si="47"/>
        <v>71.14212041934087</v>
      </c>
      <c r="Q454" s="7">
        <f>F454/F$590*100</f>
        <v>70.86223388912734</v>
      </c>
      <c r="R454" s="7">
        <f>G454/G$590*100</f>
        <v>69.23601307270101</v>
      </c>
      <c r="S454" s="7">
        <f>H454/H$590*100</f>
        <v>74.9713845498466</v>
      </c>
      <c r="T454" s="7">
        <f t="shared" si="43"/>
        <v>69.8496124826772</v>
      </c>
      <c r="U454" s="7">
        <f t="shared" si="43"/>
        <v>87.041775702967</v>
      </c>
      <c r="V454" s="7">
        <f t="shared" si="43"/>
        <v>87.001019340097</v>
      </c>
      <c r="W454" s="7">
        <f t="shared" si="43"/>
        <v>87.02139513550802</v>
      </c>
      <c r="X454" s="7"/>
      <c r="Y454" s="7"/>
      <c r="Z454" s="7"/>
    </row>
    <row r="455" spans="1:26" ht="15">
      <c r="A455" s="12">
        <v>35309</v>
      </c>
      <c r="C455" s="24">
        <v>9527.72884060051</v>
      </c>
      <c r="D455">
        <v>9512.59</v>
      </c>
      <c r="E455">
        <v>9501.61</v>
      </c>
      <c r="F455">
        <f t="shared" si="44"/>
        <v>9507.098414863496</v>
      </c>
      <c r="G455">
        <v>732477</v>
      </c>
      <c r="H455" s="5">
        <v>75.7505</v>
      </c>
      <c r="I455">
        <v>6832.4</v>
      </c>
      <c r="J455" s="6">
        <v>120295</v>
      </c>
      <c r="K455" s="6">
        <v>127536</v>
      </c>
      <c r="L455" s="6">
        <f t="shared" si="45"/>
        <v>123862.59774443615</v>
      </c>
      <c r="M455" s="6"/>
      <c r="N455" s="7">
        <f t="shared" si="42"/>
        <v>70.91104580450026</v>
      </c>
      <c r="O455" s="7">
        <f t="shared" si="46"/>
        <v>70.82288527285073</v>
      </c>
      <c r="P455" s="7">
        <f t="shared" si="47"/>
        <v>71.53345504507726</v>
      </c>
      <c r="Q455" s="7">
        <f>F455/F$590*100</f>
        <v>71.17728345355793</v>
      </c>
      <c r="R455" s="7">
        <f>G455/G$590*100</f>
        <v>69.44772863241988</v>
      </c>
      <c r="S455" s="7">
        <f>H455/H$590*100</f>
        <v>75.3959880641225</v>
      </c>
      <c r="T455" s="7">
        <f t="shared" si="43"/>
        <v>70.13704254991531</v>
      </c>
      <c r="U455" s="7">
        <f t="shared" si="43"/>
        <v>87.20125261868344</v>
      </c>
      <c r="V455" s="7">
        <f t="shared" si="43"/>
        <v>87.25003933695005</v>
      </c>
      <c r="W455" s="7">
        <f t="shared" si="43"/>
        <v>87.22564256691635</v>
      </c>
      <c r="X455" s="7"/>
      <c r="Y455" s="7"/>
      <c r="Z455" s="7"/>
    </row>
    <row r="456" spans="1:26" ht="15">
      <c r="A456" s="12">
        <v>35339</v>
      </c>
      <c r="C456" s="24">
        <v>9597.30546508977</v>
      </c>
      <c r="D456">
        <v>9621.98</v>
      </c>
      <c r="E456">
        <v>9535.58</v>
      </c>
      <c r="F456">
        <f t="shared" si="44"/>
        <v>9578.682584176177</v>
      </c>
      <c r="G456">
        <v>738211</v>
      </c>
      <c r="H456" s="5">
        <v>75.7463</v>
      </c>
      <c r="I456">
        <v>6839.7</v>
      </c>
      <c r="J456" s="6">
        <v>120538</v>
      </c>
      <c r="K456" s="6">
        <v>127890</v>
      </c>
      <c r="L456" s="6">
        <f t="shared" si="45"/>
        <v>124159.59415204288</v>
      </c>
      <c r="M456" s="6"/>
      <c r="N456" s="7">
        <f t="shared" si="42"/>
        <v>71.42887657913947</v>
      </c>
      <c r="O456" s="7">
        <f t="shared" si="46"/>
        <v>71.63731282833216</v>
      </c>
      <c r="P456" s="7">
        <f t="shared" si="47"/>
        <v>71.78920027855678</v>
      </c>
      <c r="Q456" s="7">
        <f>F456/F$590*100</f>
        <v>71.71321634155564</v>
      </c>
      <c r="R456" s="7">
        <f>G456/G$590*100</f>
        <v>69.99138157439388</v>
      </c>
      <c r="S456" s="7">
        <f>H456/H$590*100</f>
        <v>75.39180772010009</v>
      </c>
      <c r="T456" s="7">
        <f t="shared" si="43"/>
        <v>70.2119796745881</v>
      </c>
      <c r="U456" s="7">
        <f t="shared" si="43"/>
        <v>87.37740212104298</v>
      </c>
      <c r="V456" s="7">
        <f t="shared" si="43"/>
        <v>87.49221812509835</v>
      </c>
      <c r="W456" s="7">
        <f t="shared" si="43"/>
        <v>87.43479127657778</v>
      </c>
      <c r="X456" s="7"/>
      <c r="Y456" s="7"/>
      <c r="Z456" s="7"/>
    </row>
    <row r="457" spans="1:26" ht="15">
      <c r="A457" s="12">
        <v>35370</v>
      </c>
      <c r="C457" s="24">
        <v>9612.21881020322</v>
      </c>
      <c r="D457">
        <v>9614.56</v>
      </c>
      <c r="E457">
        <v>9572.31</v>
      </c>
      <c r="F457">
        <f t="shared" si="44"/>
        <v>9593.411741064801</v>
      </c>
      <c r="G457">
        <v>743672</v>
      </c>
      <c r="H457" s="5">
        <v>76.3798</v>
      </c>
      <c r="I457">
        <v>6863.6</v>
      </c>
      <c r="J457" s="6">
        <v>120834</v>
      </c>
      <c r="K457" s="6">
        <v>127771</v>
      </c>
      <c r="L457" s="6">
        <f t="shared" si="45"/>
        <v>124254.0985802883</v>
      </c>
      <c r="M457" s="6"/>
      <c r="N457" s="7">
        <f t="shared" si="42"/>
        <v>71.53987059630037</v>
      </c>
      <c r="O457" s="7">
        <f t="shared" si="46"/>
        <v>71.58206963917709</v>
      </c>
      <c r="P457" s="7">
        <f t="shared" si="47"/>
        <v>72.0657243417214</v>
      </c>
      <c r="Q457" s="7">
        <f>F457/F$590*100</f>
        <v>71.82348987919511</v>
      </c>
      <c r="R457" s="7">
        <f>G457/G$590*100</f>
        <v>70.5091507959007</v>
      </c>
      <c r="S457" s="7">
        <f>H457/H$590*100</f>
        <v>76.02234294347976</v>
      </c>
      <c r="T457" s="7">
        <f t="shared" si="43"/>
        <v>70.4573217676949</v>
      </c>
      <c r="U457" s="7">
        <f t="shared" si="43"/>
        <v>87.59197106218875</v>
      </c>
      <c r="V457" s="7">
        <f t="shared" si="43"/>
        <v>87.41080774151177</v>
      </c>
      <c r="W457" s="7">
        <f t="shared" si="43"/>
        <v>87.50134251665538</v>
      </c>
      <c r="X457" s="7"/>
      <c r="Y457" s="7"/>
      <c r="Z457" s="7"/>
    </row>
    <row r="458" spans="1:26" ht="15">
      <c r="A458" s="12">
        <v>35400</v>
      </c>
      <c r="C458" s="24">
        <v>9568.33474407532</v>
      </c>
      <c r="D458">
        <v>9541.02</v>
      </c>
      <c r="E458">
        <v>9617.6</v>
      </c>
      <c r="F458">
        <f t="shared" si="44"/>
        <v>9579.2334741356</v>
      </c>
      <c r="G458">
        <v>738316</v>
      </c>
      <c r="H458" s="5">
        <v>76.8695</v>
      </c>
      <c r="I458">
        <v>6892</v>
      </c>
      <c r="J458" s="6">
        <v>121001</v>
      </c>
      <c r="K458" s="6">
        <v>127860</v>
      </c>
      <c r="L458" s="6">
        <f t="shared" si="45"/>
        <v>124383.22981817122</v>
      </c>
      <c r="M458" s="6"/>
      <c r="N458" s="7">
        <f t="shared" si="42"/>
        <v>71.21325917868504</v>
      </c>
      <c r="O458" s="7">
        <f t="shared" si="46"/>
        <v>71.03455156229526</v>
      </c>
      <c r="P458" s="7">
        <f t="shared" si="47"/>
        <v>72.40669289115583</v>
      </c>
      <c r="Q458" s="7">
        <f>F458/F$590*100</f>
        <v>71.71734071779353</v>
      </c>
      <c r="R458" s="7">
        <f>G458/G$590*100</f>
        <v>70.00133685149666</v>
      </c>
      <c r="S458" s="7">
        <f>H458/H$590*100</f>
        <v>76.50975115009227</v>
      </c>
      <c r="T458" s="7">
        <f t="shared" si="43"/>
        <v>70.7488579787507</v>
      </c>
      <c r="U458" s="7">
        <f t="shared" si="43"/>
        <v>87.71302853911897</v>
      </c>
      <c r="V458" s="7">
        <f t="shared" si="43"/>
        <v>87.47169449898408</v>
      </c>
      <c r="W458" s="7">
        <f t="shared" si="43"/>
        <v>87.59227840371824</v>
      </c>
      <c r="X458" s="7"/>
      <c r="Y458" s="7"/>
      <c r="Z458" s="7"/>
    </row>
    <row r="459" spans="1:26" ht="15">
      <c r="A459" s="12">
        <v>35431</v>
      </c>
      <c r="C459" s="24">
        <v>9630.83177550655</v>
      </c>
      <c r="D459">
        <v>9623.23</v>
      </c>
      <c r="E459">
        <v>9632.03</v>
      </c>
      <c r="F459">
        <f t="shared" si="44"/>
        <v>9627.628994560395</v>
      </c>
      <c r="G459">
        <v>779614</v>
      </c>
      <c r="H459" s="5">
        <v>76.9506</v>
      </c>
      <c r="I459">
        <v>6921.8</v>
      </c>
      <c r="J459" s="6">
        <v>121231</v>
      </c>
      <c r="K459" s="6">
        <v>128298</v>
      </c>
      <c r="L459" s="6">
        <f t="shared" si="45"/>
        <v>124714.45320410942</v>
      </c>
      <c r="M459" s="6"/>
      <c r="N459" s="7">
        <f t="shared" si="42"/>
        <v>71.67839939547838</v>
      </c>
      <c r="O459" s="7">
        <f t="shared" si="46"/>
        <v>71.64661929550788</v>
      </c>
      <c r="P459" s="7">
        <f t="shared" si="47"/>
        <v>72.51533003331389</v>
      </c>
      <c r="Q459" s="7">
        <f>F459/F$590*100</f>
        <v>72.07966595361654</v>
      </c>
      <c r="R459" s="7">
        <f>G459/G$590*100</f>
        <v>73.91688955425958</v>
      </c>
      <c r="S459" s="7">
        <f>H459/H$590*100</f>
        <v>76.59047160252493</v>
      </c>
      <c r="T459" s="7">
        <f t="shared" si="43"/>
        <v>71.0547656931684</v>
      </c>
      <c r="U459" s="7">
        <f t="shared" si="43"/>
        <v>87.87975440554979</v>
      </c>
      <c r="V459" s="7">
        <f t="shared" si="43"/>
        <v>87.7713394402523</v>
      </c>
      <c r="W459" s="7">
        <f t="shared" si="43"/>
        <v>87.8255301939904</v>
      </c>
      <c r="X459" s="7"/>
      <c r="Y459" s="7"/>
      <c r="Z459" s="7"/>
    </row>
    <row r="460" spans="1:26" ht="15">
      <c r="A460" s="12">
        <v>35462</v>
      </c>
      <c r="C460" s="24">
        <v>9695.26658650298</v>
      </c>
      <c r="D460">
        <v>9690.74</v>
      </c>
      <c r="E460">
        <v>9680.67</v>
      </c>
      <c r="F460">
        <f t="shared" si="44"/>
        <v>9685.7036913071</v>
      </c>
      <c r="G460">
        <v>795689</v>
      </c>
      <c r="H460" s="5">
        <v>77.8694</v>
      </c>
      <c r="I460">
        <v>6952.5</v>
      </c>
      <c r="J460" s="6">
        <v>121532</v>
      </c>
      <c r="K460" s="6">
        <v>128298</v>
      </c>
      <c r="L460" s="6">
        <f t="shared" si="45"/>
        <v>124869.18169027937</v>
      </c>
      <c r="M460" s="6"/>
      <c r="N460" s="7">
        <f t="shared" si="42"/>
        <v>72.15796172459312</v>
      </c>
      <c r="O460" s="7">
        <f t="shared" si="46"/>
        <v>72.14924297473405</v>
      </c>
      <c r="P460" s="7">
        <f t="shared" si="47"/>
        <v>72.88151926370668</v>
      </c>
      <c r="Q460" s="7">
        <f>F460/F$590*100</f>
        <v>72.51445677742429</v>
      </c>
      <c r="R460" s="7">
        <f>G460/G$590*100</f>
        <v>75.4409950726119</v>
      </c>
      <c r="S460" s="7">
        <f>H460/H$590*100</f>
        <v>77.50497162342664</v>
      </c>
      <c r="T460" s="7">
        <f t="shared" si="43"/>
        <v>71.36991223117589</v>
      </c>
      <c r="U460" s="7">
        <f t="shared" si="43"/>
        <v>88.09794782205276</v>
      </c>
      <c r="V460" s="7">
        <f t="shared" si="43"/>
        <v>87.7713394402523</v>
      </c>
      <c r="W460" s="7">
        <f t="shared" si="43"/>
        <v>87.93449199420571</v>
      </c>
      <c r="X460" s="7"/>
      <c r="Y460" s="7"/>
      <c r="Z460" s="7"/>
    </row>
    <row r="461" spans="1:26" ht="15">
      <c r="A461" s="12">
        <v>35490</v>
      </c>
      <c r="C461" s="24">
        <v>9672.75505819081</v>
      </c>
      <c r="D461">
        <v>9684.94</v>
      </c>
      <c r="E461">
        <v>9718.06</v>
      </c>
      <c r="F461">
        <f t="shared" si="44"/>
        <v>9701.48586642273</v>
      </c>
      <c r="G461">
        <v>796812</v>
      </c>
      <c r="H461" s="5">
        <v>78.508</v>
      </c>
      <c r="I461">
        <v>6982.7</v>
      </c>
      <c r="J461" s="6">
        <v>121844</v>
      </c>
      <c r="K461" s="6">
        <v>128891</v>
      </c>
      <c r="L461" s="6">
        <f t="shared" si="45"/>
        <v>125317.9755821167</v>
      </c>
      <c r="M461" s="6"/>
      <c r="N461" s="7">
        <f t="shared" si="42"/>
        <v>71.99041749217636</v>
      </c>
      <c r="O461" s="7">
        <f t="shared" si="46"/>
        <v>72.10606096703873</v>
      </c>
      <c r="P461" s="7">
        <f t="shared" si="47"/>
        <v>73.1630121774482</v>
      </c>
      <c r="Q461" s="7">
        <f>F461/F$590*100</f>
        <v>72.63261400086931</v>
      </c>
      <c r="R461" s="7">
        <f>G461/G$590*100</f>
        <v>75.54746913153006</v>
      </c>
      <c r="S461" s="7">
        <f>H461/H$590*100</f>
        <v>78.14058297883352</v>
      </c>
      <c r="T461" s="7">
        <f t="shared" si="43"/>
        <v>71.67992608941128</v>
      </c>
      <c r="U461" s="7">
        <f t="shared" si="43"/>
        <v>88.32411508434154</v>
      </c>
      <c r="V461" s="7">
        <f t="shared" si="43"/>
        <v>88.1770231164442</v>
      </c>
      <c r="W461" s="7">
        <f t="shared" si="43"/>
        <v>88.25053845462622</v>
      </c>
      <c r="X461" s="7"/>
      <c r="Y461" s="7"/>
      <c r="Z461" s="7"/>
    </row>
    <row r="462" spans="1:26" ht="15">
      <c r="A462" s="12">
        <v>35521</v>
      </c>
      <c r="C462" s="24">
        <v>9800.13176357367</v>
      </c>
      <c r="D462">
        <v>9799.83</v>
      </c>
      <c r="E462">
        <v>9738.38</v>
      </c>
      <c r="F462">
        <f t="shared" si="44"/>
        <v>9769.056682986336</v>
      </c>
      <c r="G462">
        <v>795298</v>
      </c>
      <c r="H462" s="5">
        <v>78.5342</v>
      </c>
      <c r="I462">
        <v>6989.9</v>
      </c>
      <c r="J462" s="6">
        <v>122135</v>
      </c>
      <c r="K462" s="6">
        <v>129143</v>
      </c>
      <c r="L462" s="6">
        <f t="shared" si="45"/>
        <v>125590.12821476057</v>
      </c>
      <c r="M462" s="6"/>
      <c r="N462" s="7">
        <f t="shared" si="42"/>
        <v>72.93843097376711</v>
      </c>
      <c r="O462" s="7">
        <f t="shared" si="46"/>
        <v>72.96143697809332</v>
      </c>
      <c r="P462" s="7">
        <f t="shared" si="47"/>
        <v>73.31599254672413</v>
      </c>
      <c r="Q462" s="7">
        <f>F462/F$590*100</f>
        <v>73.13849991409568</v>
      </c>
      <c r="R462" s="7">
        <f>G462/G$590*100</f>
        <v>75.40392351692444</v>
      </c>
      <c r="S462" s="7">
        <f>H462/H$590*100</f>
        <v>78.16666036297329</v>
      </c>
      <c r="T462" s="7">
        <f t="shared" si="43"/>
        <v>71.75383667812964</v>
      </c>
      <c r="U462" s="7">
        <f t="shared" si="43"/>
        <v>88.53505955013013</v>
      </c>
      <c r="V462" s="7">
        <f t="shared" si="43"/>
        <v>88.34942157580402</v>
      </c>
      <c r="W462" s="7">
        <f t="shared" si="43"/>
        <v>88.4421918567906</v>
      </c>
      <c r="X462" s="7"/>
      <c r="Y462" s="7"/>
      <c r="Z462" s="7"/>
    </row>
    <row r="463" spans="1:26" ht="15">
      <c r="A463" s="12">
        <v>35551</v>
      </c>
      <c r="C463" s="24">
        <v>9765.64158981355</v>
      </c>
      <c r="D463">
        <v>9771.45</v>
      </c>
      <c r="E463">
        <v>9792.5</v>
      </c>
      <c r="F463">
        <f t="shared" si="44"/>
        <v>9781.969337766297</v>
      </c>
      <c r="G463">
        <v>796025</v>
      </c>
      <c r="H463" s="5">
        <v>79.0494</v>
      </c>
      <c r="I463">
        <v>7025.1</v>
      </c>
      <c r="J463" s="6">
        <v>122391</v>
      </c>
      <c r="K463" s="6">
        <v>129464</v>
      </c>
      <c r="L463" s="6">
        <f t="shared" si="45"/>
        <v>125877.8313445223</v>
      </c>
      <c r="M463" s="6"/>
      <c r="N463" s="7">
        <f t="shared" si="42"/>
        <v>72.68173451102909</v>
      </c>
      <c r="O463" s="7">
        <f t="shared" si="46"/>
        <v>72.75014294733583</v>
      </c>
      <c r="P463" s="7">
        <f t="shared" si="47"/>
        <v>73.72343829402797</v>
      </c>
      <c r="Q463" s="7">
        <f>F463/F$590*100</f>
        <v>73.23517375182247</v>
      </c>
      <c r="R463" s="7">
        <f>G463/G$590*100</f>
        <v>75.47285195934074</v>
      </c>
      <c r="S463" s="7">
        <f>H463/H$590*100</f>
        <v>78.67944922972185</v>
      </c>
      <c r="T463" s="7">
        <f t="shared" si="43"/>
        <v>72.11517733408613</v>
      </c>
      <c r="U463" s="7">
        <f t="shared" si="43"/>
        <v>88.72063268841835</v>
      </c>
      <c r="V463" s="7">
        <f t="shared" si="43"/>
        <v>88.56902437522662</v>
      </c>
      <c r="W463" s="7">
        <f t="shared" si="43"/>
        <v>88.64479612005464</v>
      </c>
      <c r="X463" s="7"/>
      <c r="Y463" s="7"/>
      <c r="Z463" s="7"/>
    </row>
    <row r="464" spans="1:26" ht="15">
      <c r="A464" s="12">
        <v>35582</v>
      </c>
      <c r="C464" s="24">
        <v>9863.24904021778</v>
      </c>
      <c r="D464">
        <v>9857.02</v>
      </c>
      <c r="E464">
        <v>9837.47</v>
      </c>
      <c r="F464">
        <f t="shared" si="44"/>
        <v>9847.24014835629</v>
      </c>
      <c r="G464">
        <v>806830</v>
      </c>
      <c r="H464" s="5">
        <v>79.4124</v>
      </c>
      <c r="I464">
        <v>7050.4</v>
      </c>
      <c r="J464" s="6">
        <v>122644</v>
      </c>
      <c r="K464" s="6">
        <v>129412</v>
      </c>
      <c r="L464" s="6">
        <f t="shared" si="45"/>
        <v>125982.55961838528</v>
      </c>
      <c r="M464" s="6"/>
      <c r="N464" s="7">
        <f t="shared" si="42"/>
        <v>73.40818742570279</v>
      </c>
      <c r="O464" s="7">
        <f t="shared" si="46"/>
        <v>73.38722646431677</v>
      </c>
      <c r="P464" s="7">
        <f t="shared" si="47"/>
        <v>74.06199770378873</v>
      </c>
      <c r="Q464" s="7">
        <f>F464/F$590*100</f>
        <v>73.72384009184312</v>
      </c>
      <c r="R464" s="7">
        <f>G464/G$590*100</f>
        <v>76.49729737929701</v>
      </c>
      <c r="S464" s="7">
        <f>H464/H$590*100</f>
        <v>79.04075039165842</v>
      </c>
      <c r="T464" s="7">
        <f t="shared" si="43"/>
        <v>72.37489093055484</v>
      </c>
      <c r="U464" s="7">
        <f t="shared" si="43"/>
        <v>88.90403114149227</v>
      </c>
      <c r="V464" s="7">
        <f t="shared" si="43"/>
        <v>88.53345008996189</v>
      </c>
      <c r="W464" s="7">
        <f t="shared" si="43"/>
        <v>88.71854712438501</v>
      </c>
      <c r="X464" s="7"/>
      <c r="Y464" s="7"/>
      <c r="Z464" s="7"/>
    </row>
    <row r="465" spans="1:26" ht="15">
      <c r="A465" s="12">
        <v>35612</v>
      </c>
      <c r="C465" s="24">
        <v>9909.6368952388</v>
      </c>
      <c r="D465">
        <v>9911.09</v>
      </c>
      <c r="E465">
        <v>9898.58</v>
      </c>
      <c r="F465">
        <f t="shared" si="44"/>
        <v>9904.83302495302</v>
      </c>
      <c r="G465">
        <v>815563</v>
      </c>
      <c r="H465" s="5">
        <v>79.8664</v>
      </c>
      <c r="I465">
        <v>7087.3</v>
      </c>
      <c r="J465" s="6">
        <v>122927</v>
      </c>
      <c r="K465" s="6">
        <v>129822</v>
      </c>
      <c r="L465" s="6">
        <f t="shared" si="45"/>
        <v>126327.4672982879</v>
      </c>
      <c r="M465" s="6"/>
      <c r="N465" s="7">
        <f t="shared" si="42"/>
        <v>73.75343353494877</v>
      </c>
      <c r="O465" s="7">
        <f t="shared" si="46"/>
        <v>73.78978700846963</v>
      </c>
      <c r="P465" s="7">
        <f t="shared" si="47"/>
        <v>74.52206809583859</v>
      </c>
      <c r="Q465" s="7">
        <f>F465/F$590*100</f>
        <v>74.15502364791344</v>
      </c>
      <c r="R465" s="7">
        <f>G465/G$590*100</f>
        <v>77.32529199775864</v>
      </c>
      <c r="S465" s="7">
        <f>H465/H$590*100</f>
        <v>79.49262567408046</v>
      </c>
      <c r="T465" s="7">
        <f t="shared" si="43"/>
        <v>72.7536826977365</v>
      </c>
      <c r="U465" s="7">
        <f t="shared" si="43"/>
        <v>89.10917644670934</v>
      </c>
      <c r="V465" s="7">
        <f t="shared" si="43"/>
        <v>88.81393964685681</v>
      </c>
      <c r="W465" s="7">
        <f t="shared" si="43"/>
        <v>88.9614355713708</v>
      </c>
      <c r="X465" s="7"/>
      <c r="Y465" s="7"/>
      <c r="Z465" s="7"/>
    </row>
    <row r="466" spans="1:26" ht="15">
      <c r="A466" s="12">
        <v>35643</v>
      </c>
      <c r="C466" s="24">
        <v>9920.09672909285</v>
      </c>
      <c r="D466">
        <v>9909.9</v>
      </c>
      <c r="E466">
        <v>9958.87</v>
      </c>
      <c r="F466">
        <f t="shared" si="44"/>
        <v>9934.354826207891</v>
      </c>
      <c r="G466">
        <v>812526</v>
      </c>
      <c r="H466" s="5">
        <v>80.9388</v>
      </c>
      <c r="I466">
        <v>7131.6</v>
      </c>
      <c r="J466" s="6">
        <v>122909</v>
      </c>
      <c r="K466" s="6">
        <v>130010</v>
      </c>
      <c r="L466" s="6">
        <f t="shared" si="45"/>
        <v>126409.64793084426</v>
      </c>
      <c r="M466" s="6"/>
      <c r="N466" s="7">
        <f t="shared" si="42"/>
        <v>73.83128186270253</v>
      </c>
      <c r="O466" s="7">
        <f t="shared" si="46"/>
        <v>73.78092725171834</v>
      </c>
      <c r="P466" s="7">
        <f t="shared" si="47"/>
        <v>74.97596506747473</v>
      </c>
      <c r="Q466" s="7">
        <f>F466/F$590*100</f>
        <v>74.37604603816158</v>
      </c>
      <c r="R466" s="7">
        <f>G466/G$590*100</f>
        <v>77.03734745908145</v>
      </c>
      <c r="S466" s="7">
        <f>H466/H$590*100</f>
        <v>80.56000684780163</v>
      </c>
      <c r="T466" s="7">
        <f t="shared" si="43"/>
        <v>73.20843812554536</v>
      </c>
      <c r="U466" s="7">
        <f t="shared" si="43"/>
        <v>89.09612833542346</v>
      </c>
      <c r="V466" s="7">
        <f t="shared" si="43"/>
        <v>88.94255437050617</v>
      </c>
      <c r="W466" s="7">
        <f t="shared" si="43"/>
        <v>89.01930823520814</v>
      </c>
      <c r="X466" s="7"/>
      <c r="Y466" s="7"/>
      <c r="Z466" s="7"/>
    </row>
    <row r="467" spans="1:26" ht="15">
      <c r="A467" s="12">
        <v>35674</v>
      </c>
      <c r="C467" s="24">
        <v>9968.65382023716</v>
      </c>
      <c r="D467">
        <v>9977.14</v>
      </c>
      <c r="E467">
        <v>9989.41</v>
      </c>
      <c r="F467">
        <f t="shared" si="44"/>
        <v>9983.273114935802</v>
      </c>
      <c r="G467">
        <v>819492</v>
      </c>
      <c r="H467" s="5">
        <v>81.6623</v>
      </c>
      <c r="I467">
        <v>7155.3</v>
      </c>
      <c r="J467" s="6">
        <v>123417</v>
      </c>
      <c r="K467" s="6">
        <v>130019</v>
      </c>
      <c r="L467" s="6">
        <f t="shared" si="45"/>
        <v>126674.99722912963</v>
      </c>
      <c r="M467" s="6"/>
      <c r="N467" s="7">
        <f t="shared" si="42"/>
        <v>74.19267272214795</v>
      </c>
      <c r="O467" s="7">
        <f t="shared" si="46"/>
        <v>74.28154073403456</v>
      </c>
      <c r="P467" s="7">
        <f t="shared" si="47"/>
        <v>75.20588733507745</v>
      </c>
      <c r="Q467" s="7">
        <f>F467/F$590*100</f>
        <v>74.74228511036955</v>
      </c>
      <c r="R467" s="7">
        <f>G467/G$590*100</f>
        <v>77.69780898572792</v>
      </c>
      <c r="S467" s="7">
        <f>H467/H$590*100</f>
        <v>81.28012087166144</v>
      </c>
      <c r="T467" s="7">
        <f t="shared" si="43"/>
        <v>73.45172714674332</v>
      </c>
      <c r="U467" s="7">
        <f t="shared" si="43"/>
        <v>89.46437503171416</v>
      </c>
      <c r="V467" s="7">
        <f t="shared" si="43"/>
        <v>88.94871145834045</v>
      </c>
      <c r="W467" s="7">
        <f t="shared" si="43"/>
        <v>89.20617064136708</v>
      </c>
      <c r="X467" s="7"/>
      <c r="Y467" s="7"/>
      <c r="Z467" s="7"/>
    </row>
    <row r="468" spans="1:26" ht="15">
      <c r="A468" s="12">
        <v>35704</v>
      </c>
      <c r="C468" s="24">
        <v>9998.87385459824</v>
      </c>
      <c r="D468">
        <v>10013.83</v>
      </c>
      <c r="E468">
        <v>10036.25</v>
      </c>
      <c r="F468">
        <f t="shared" si="44"/>
        <v>10025.033732486889</v>
      </c>
      <c r="G468">
        <v>816376</v>
      </c>
      <c r="H468" s="5">
        <v>82.2079</v>
      </c>
      <c r="I468">
        <v>7195.4</v>
      </c>
      <c r="J468" s="6">
        <v>123756</v>
      </c>
      <c r="K468" s="6">
        <v>130179</v>
      </c>
      <c r="L468" s="6">
        <f t="shared" si="45"/>
        <v>126926.87786280729</v>
      </c>
      <c r="M468" s="6"/>
      <c r="N468" s="7">
        <f t="shared" si="42"/>
        <v>74.41758825833118</v>
      </c>
      <c r="O468" s="7">
        <f t="shared" si="46"/>
        <v>74.55470415857624</v>
      </c>
      <c r="P468" s="7">
        <f t="shared" si="47"/>
        <v>75.55852515480605</v>
      </c>
      <c r="Q468" s="7">
        <f>F468/F$590*100</f>
        <v>75.05493647705596</v>
      </c>
      <c r="R468" s="7">
        <f>G468/G$590*100</f>
        <v>77.40237428618293</v>
      </c>
      <c r="S468" s="7">
        <f>H468/H$590*100</f>
        <v>81.82316746657217</v>
      </c>
      <c r="T468" s="7">
        <f t="shared" si="43"/>
        <v>73.86336806446646</v>
      </c>
      <c r="U468" s="7">
        <f t="shared" si="43"/>
        <v>89.71011446093178</v>
      </c>
      <c r="V468" s="7">
        <f t="shared" si="43"/>
        <v>89.05817079761653</v>
      </c>
      <c r="W468" s="7">
        <f t="shared" si="43"/>
        <v>89.38354823979293</v>
      </c>
      <c r="X468" s="7"/>
      <c r="Y468" s="7"/>
      <c r="Z468" s="7"/>
    </row>
    <row r="469" spans="1:26" ht="15">
      <c r="A469" s="12">
        <v>35735</v>
      </c>
      <c r="C469" s="24">
        <v>9971.68739173158</v>
      </c>
      <c r="D469">
        <v>9978.97</v>
      </c>
      <c r="E469">
        <v>10077.42</v>
      </c>
      <c r="F469">
        <f t="shared" si="44"/>
        <v>10028.074184877174</v>
      </c>
      <c r="G469">
        <v>825559</v>
      </c>
      <c r="H469" s="5">
        <v>82.9447</v>
      </c>
      <c r="I469">
        <v>7250.5</v>
      </c>
      <c r="J469" s="6">
        <v>124059</v>
      </c>
      <c r="K469" s="6">
        <v>130653</v>
      </c>
      <c r="L469" s="6">
        <f t="shared" si="45"/>
        <v>127313.31637735308</v>
      </c>
      <c r="M469" s="6"/>
      <c r="N469" s="7">
        <f t="shared" si="42"/>
        <v>74.21525037216202</v>
      </c>
      <c r="O469" s="7">
        <f t="shared" si="46"/>
        <v>74.29516540197982</v>
      </c>
      <c r="P469" s="7">
        <f t="shared" si="47"/>
        <v>75.86847603094239</v>
      </c>
      <c r="Q469" s="7">
        <f>F469/F$590*100</f>
        <v>75.07769958859292</v>
      </c>
      <c r="R469" s="7">
        <f>G469/G$590*100</f>
        <v>78.27303437794214</v>
      </c>
      <c r="S469" s="7">
        <f>H469/H$590*100</f>
        <v>82.55651924650293</v>
      </c>
      <c r="T469" s="7">
        <f t="shared" si="43"/>
        <v>74.42898937535287</v>
      </c>
      <c r="U469" s="7">
        <f t="shared" si="43"/>
        <v>89.92975766757762</v>
      </c>
      <c r="V469" s="7">
        <f t="shared" si="43"/>
        <v>89.38244409022185</v>
      </c>
      <c r="W469" s="7">
        <f t="shared" si="43"/>
        <v>89.65568323742482</v>
      </c>
      <c r="X469" s="7"/>
      <c r="Y469" s="7"/>
      <c r="Z469" s="7"/>
    </row>
    <row r="470" spans="1:26" ht="15">
      <c r="A470" s="12">
        <v>35765</v>
      </c>
      <c r="C470" s="24">
        <v>10056.4273662264</v>
      </c>
      <c r="D470">
        <v>10034.11</v>
      </c>
      <c r="E470">
        <v>10089.62</v>
      </c>
      <c r="F470">
        <f t="shared" si="44"/>
        <v>10061.826719746272</v>
      </c>
      <c r="G470">
        <v>823708</v>
      </c>
      <c r="H470" s="5">
        <v>83.2342</v>
      </c>
      <c r="I470">
        <v>7295.5</v>
      </c>
      <c r="J470" s="6">
        <v>124358</v>
      </c>
      <c r="K470" s="6">
        <v>130679</v>
      </c>
      <c r="L470" s="6">
        <f t="shared" si="45"/>
        <v>127479.32805753253</v>
      </c>
      <c r="M470" s="6"/>
      <c r="N470" s="7">
        <f t="shared" si="42"/>
        <v>74.84593584961476</v>
      </c>
      <c r="O470" s="7">
        <f t="shared" si="46"/>
        <v>74.7056922820351</v>
      </c>
      <c r="P470" s="7">
        <f t="shared" si="47"/>
        <v>75.9603244809998</v>
      </c>
      <c r="Q470" s="7">
        <f>F470/F$590*100</f>
        <v>75.33039643013376</v>
      </c>
      <c r="R470" s="7">
        <f>G470/G$590*100</f>
        <v>78.09753706444478</v>
      </c>
      <c r="S470" s="7">
        <f>H470/H$590*100</f>
        <v>82.84466438804739</v>
      </c>
      <c r="T470" s="7">
        <f t="shared" si="43"/>
        <v>74.89093055484268</v>
      </c>
      <c r="U470" s="7">
        <f t="shared" si="43"/>
        <v>90.1465012939377</v>
      </c>
      <c r="V470" s="7">
        <f t="shared" si="43"/>
        <v>89.40023123285422</v>
      </c>
      <c r="W470" s="7">
        <f t="shared" si="43"/>
        <v>89.77259080872525</v>
      </c>
      <c r="X470" s="7"/>
      <c r="Y470" s="7"/>
      <c r="Z470" s="7"/>
    </row>
    <row r="471" spans="1:26" ht="15">
      <c r="A471" s="12">
        <v>35796</v>
      </c>
      <c r="C471" s="24">
        <v>9994.75653858244</v>
      </c>
      <c r="D471">
        <v>10003.98</v>
      </c>
      <c r="E471">
        <v>10139.76</v>
      </c>
      <c r="F471">
        <f t="shared" si="44"/>
        <v>10071.641189240212</v>
      </c>
      <c r="G471">
        <v>825094</v>
      </c>
      <c r="H471" s="5">
        <v>83.6275</v>
      </c>
      <c r="I471">
        <v>7375</v>
      </c>
      <c r="J471" s="6">
        <v>124628</v>
      </c>
      <c r="K471" s="6">
        <v>130726</v>
      </c>
      <c r="L471" s="6">
        <f t="shared" si="45"/>
        <v>127640.58887360244</v>
      </c>
      <c r="M471" s="6"/>
      <c r="N471" s="7">
        <f t="shared" si="42"/>
        <v>74.38694473462553</v>
      </c>
      <c r="O471" s="7">
        <f t="shared" si="46"/>
        <v>74.48136919723159</v>
      </c>
      <c r="P471" s="7">
        <f t="shared" si="47"/>
        <v>76.33780655361278</v>
      </c>
      <c r="Q471" s="7">
        <f>F471/F$590*100</f>
        <v>75.40387492447903</v>
      </c>
      <c r="R471" s="7">
        <f>G471/G$590*100</f>
        <v>78.22894672220131</v>
      </c>
      <c r="S471" s="7">
        <f>H471/H$590*100</f>
        <v>83.23612374614562</v>
      </c>
      <c r="T471" s="7">
        <f t="shared" si="43"/>
        <v>75.70702663860803</v>
      </c>
      <c r="U471" s="7">
        <f t="shared" si="43"/>
        <v>90.34222296322608</v>
      </c>
      <c r="V471" s="7">
        <f t="shared" si="43"/>
        <v>89.43238491376655</v>
      </c>
      <c r="W471" s="7">
        <f t="shared" si="43"/>
        <v>89.88615276010292</v>
      </c>
      <c r="X471" s="7"/>
      <c r="Y471" s="7"/>
      <c r="Z471" s="7"/>
    </row>
    <row r="472" spans="1:26" ht="15">
      <c r="A472" s="12">
        <v>35827</v>
      </c>
      <c r="C472" s="24">
        <v>10144.5956786706</v>
      </c>
      <c r="D472">
        <v>10134.55</v>
      </c>
      <c r="E472">
        <v>10169.7</v>
      </c>
      <c r="F472">
        <f t="shared" si="44"/>
        <v>10152.109787379173</v>
      </c>
      <c r="G472">
        <v>837120</v>
      </c>
      <c r="H472" s="5">
        <v>83.7298</v>
      </c>
      <c r="I472">
        <v>7434.3</v>
      </c>
      <c r="J472" s="6">
        <v>124817</v>
      </c>
      <c r="K472" s="6">
        <v>130807</v>
      </c>
      <c r="L472" s="6">
        <f t="shared" si="45"/>
        <v>127776.90448199159</v>
      </c>
      <c r="M472" s="6"/>
      <c r="N472" s="7">
        <f t="shared" si="42"/>
        <v>75.50213706470329</v>
      </c>
      <c r="O472" s="7">
        <f t="shared" si="46"/>
        <v>75.45348553253838</v>
      </c>
      <c r="P472" s="7">
        <f t="shared" si="47"/>
        <v>76.56321168432743</v>
      </c>
      <c r="Q472" s="7">
        <f>F472/F$590*100</f>
        <v>76.00632332344509</v>
      </c>
      <c r="R472" s="7">
        <f>G472/G$590*100</f>
        <v>79.36915779303833</v>
      </c>
      <c r="S472" s="7">
        <f>H472/H$590*100</f>
        <v>83.33794498269138</v>
      </c>
      <c r="T472" s="7">
        <f t="shared" si="43"/>
        <v>76.31576245958016</v>
      </c>
      <c r="U472" s="7">
        <f t="shared" si="43"/>
        <v>90.47922813172792</v>
      </c>
      <c r="V472" s="7">
        <f t="shared" si="43"/>
        <v>89.48779870427506</v>
      </c>
      <c r="W472" s="7">
        <f t="shared" si="43"/>
        <v>89.98214797375228</v>
      </c>
      <c r="X472" s="7"/>
      <c r="Y472" s="7"/>
      <c r="Z472" s="7"/>
    </row>
    <row r="473" spans="1:26" ht="15">
      <c r="A473" s="12">
        <v>35855</v>
      </c>
      <c r="C473" s="24">
        <v>10171.2171941163</v>
      </c>
      <c r="D473">
        <v>10172.34</v>
      </c>
      <c r="E473">
        <v>10215.33</v>
      </c>
      <c r="F473">
        <f t="shared" si="44"/>
        <v>10193.812337501608</v>
      </c>
      <c r="G473">
        <v>839711</v>
      </c>
      <c r="H473" s="5">
        <v>83.7987</v>
      </c>
      <c r="I473">
        <v>7484.4</v>
      </c>
      <c r="J473" s="6">
        <v>124961</v>
      </c>
      <c r="K473" s="6">
        <v>130814</v>
      </c>
      <c r="L473" s="6">
        <f t="shared" si="45"/>
        <v>127854.01148966739</v>
      </c>
      <c r="M473" s="6"/>
      <c r="N473" s="7">
        <f t="shared" si="42"/>
        <v>75.70027027490875</v>
      </c>
      <c r="O473" s="7">
        <f t="shared" si="46"/>
        <v>75.7348386481947</v>
      </c>
      <c r="P473" s="7">
        <f t="shared" si="47"/>
        <v>76.90673994466508</v>
      </c>
      <c r="Q473" s="7">
        <f>F473/F$590*100</f>
        <v>76.31853995372212</v>
      </c>
      <c r="R473" s="7">
        <f>G473/G$590*100</f>
        <v>79.61481610706947</v>
      </c>
      <c r="S473" s="7">
        <f>H473/H$590*100</f>
        <v>83.40652253105895</v>
      </c>
      <c r="T473" s="7">
        <f t="shared" si="43"/>
        <v>76.83005697274547</v>
      </c>
      <c r="U473" s="7">
        <f t="shared" si="43"/>
        <v>90.58361302201506</v>
      </c>
      <c r="V473" s="7">
        <f t="shared" si="43"/>
        <v>89.4925875503684</v>
      </c>
      <c r="W473" s="7">
        <f t="shared" si="43"/>
        <v>90.0364477253594</v>
      </c>
      <c r="X473" s="7"/>
      <c r="Y473" s="7"/>
      <c r="Z473" s="7"/>
    </row>
    <row r="474" spans="1:26" ht="15">
      <c r="A474" s="12">
        <v>35886</v>
      </c>
      <c r="C474" s="24">
        <v>10153.1499761102</v>
      </c>
      <c r="D474">
        <v>10158.29</v>
      </c>
      <c r="E474">
        <v>10258.46</v>
      </c>
      <c r="F474">
        <f t="shared" si="44"/>
        <v>10208.252134102097</v>
      </c>
      <c r="G474">
        <v>841669</v>
      </c>
      <c r="H474" s="5">
        <v>84.1245</v>
      </c>
      <c r="I474">
        <v>7516.9</v>
      </c>
      <c r="J474" s="6">
        <v>125238</v>
      </c>
      <c r="K474" s="6">
        <v>131209</v>
      </c>
      <c r="L474" s="6">
        <f t="shared" si="45"/>
        <v>128188.73874876842</v>
      </c>
      <c r="M474" s="6"/>
      <c r="N474" s="7">
        <f t="shared" si="42"/>
        <v>75.56580325291176</v>
      </c>
      <c r="O474" s="7">
        <f t="shared" si="46"/>
        <v>75.63023395713962</v>
      </c>
      <c r="P474" s="7">
        <f t="shared" si="47"/>
        <v>77.23144680130244</v>
      </c>
      <c r="Q474" s="7">
        <f>F474/F$590*100</f>
        <v>76.42664712278622</v>
      </c>
      <c r="R474" s="7">
        <f>G474/G$590*100</f>
        <v>79.80045832199538</v>
      </c>
      <c r="S474" s="7">
        <f>H474/H$590*100</f>
        <v>83.73079778879708</v>
      </c>
      <c r="T474" s="7">
        <f t="shared" si="43"/>
        <v>77.16368115793256</v>
      </c>
      <c r="U474" s="7">
        <f t="shared" si="43"/>
        <v>90.7844089568035</v>
      </c>
      <c r="V474" s="7">
        <f t="shared" si="43"/>
        <v>89.76281529420618</v>
      </c>
      <c r="W474" s="7">
        <f t="shared" si="43"/>
        <v>90.27216698840917</v>
      </c>
      <c r="X474" s="7"/>
      <c r="Y474" s="7"/>
      <c r="Z474" s="7"/>
    </row>
    <row r="475" spans="1:26" ht="15">
      <c r="A475" s="12">
        <v>35916</v>
      </c>
      <c r="C475" s="24">
        <v>10167.2151566902</v>
      </c>
      <c r="D475">
        <v>10157</v>
      </c>
      <c r="E475">
        <v>10315.45</v>
      </c>
      <c r="F475">
        <f t="shared" si="44"/>
        <v>10235.918407744368</v>
      </c>
      <c r="G475">
        <v>842506</v>
      </c>
      <c r="H475" s="5">
        <v>84.7026</v>
      </c>
      <c r="I475">
        <v>7557.6</v>
      </c>
      <c r="J475" s="6">
        <v>125639</v>
      </c>
      <c r="K475" s="6">
        <v>131325</v>
      </c>
      <c r="L475" s="6">
        <f t="shared" si="45"/>
        <v>128450.54174661935</v>
      </c>
      <c r="M475" s="6"/>
      <c r="N475" s="7">
        <f t="shared" si="42"/>
        <v>75.67048472328554</v>
      </c>
      <c r="O475" s="7">
        <f t="shared" si="46"/>
        <v>75.62062968301429</v>
      </c>
      <c r="P475" s="7">
        <f t="shared" si="47"/>
        <v>77.66049952005422</v>
      </c>
      <c r="Q475" s="7">
        <f>F475/F$590*100</f>
        <v>76.63377763887101</v>
      </c>
      <c r="R475" s="7">
        <f>G475/G$590*100</f>
        <v>79.87981610232887</v>
      </c>
      <c r="S475" s="7">
        <f>H475/H$590*100</f>
        <v>84.30619228388119</v>
      </c>
      <c r="T475" s="7">
        <f t="shared" si="43"/>
        <v>77.58148129138223</v>
      </c>
      <c r="U475" s="7">
        <f t="shared" si="43"/>
        <v>91.07509188045032</v>
      </c>
      <c r="V475" s="7">
        <f t="shared" si="43"/>
        <v>89.84217331518133</v>
      </c>
      <c r="W475" s="7">
        <f t="shared" si="43"/>
        <v>90.45653204395732</v>
      </c>
      <c r="X475" s="7"/>
      <c r="Y475" s="7"/>
      <c r="Z475" s="7"/>
    </row>
    <row r="476" spans="1:26" ht="15">
      <c r="A476" s="12">
        <v>35947</v>
      </c>
      <c r="C476" s="24">
        <v>10262.7221024402</v>
      </c>
      <c r="D476">
        <v>10267.26</v>
      </c>
      <c r="E476">
        <v>10380.83</v>
      </c>
      <c r="F476">
        <f t="shared" si="44"/>
        <v>10323.888832499119</v>
      </c>
      <c r="G476">
        <v>840967</v>
      </c>
      <c r="H476" s="5">
        <v>84.2106</v>
      </c>
      <c r="I476">
        <v>7605.4</v>
      </c>
      <c r="J476" s="6">
        <v>125851</v>
      </c>
      <c r="K476" s="6">
        <v>131244</v>
      </c>
      <c r="L476" s="6">
        <f t="shared" si="45"/>
        <v>128519.21507696816</v>
      </c>
      <c r="M476" s="6"/>
      <c r="N476" s="7">
        <f t="shared" si="42"/>
        <v>76.38130442838322</v>
      </c>
      <c r="O476" s="7">
        <f t="shared" si="46"/>
        <v>76.44153453965001</v>
      </c>
      <c r="P476" s="7">
        <f t="shared" si="47"/>
        <v>78.15271686962414</v>
      </c>
      <c r="Q476" s="7">
        <f>F476/F$590*100</f>
        <v>77.29239034961245</v>
      </c>
      <c r="R476" s="7">
        <f>G476/G$590*100</f>
        <v>79.73390018365116</v>
      </c>
      <c r="S476" s="7">
        <f>H476/H$590*100</f>
        <v>83.8164948412564</v>
      </c>
      <c r="T476" s="7">
        <f t="shared" si="43"/>
        <v>78.07216547759585</v>
      </c>
      <c r="U476" s="7">
        <f t="shared" si="43"/>
        <v>91.22876963559526</v>
      </c>
      <c r="V476" s="7">
        <f t="shared" si="43"/>
        <v>89.78675952467282</v>
      </c>
      <c r="W476" s="7">
        <f t="shared" si="43"/>
        <v>90.5048926909643</v>
      </c>
      <c r="X476" s="7"/>
      <c r="Y476" s="7"/>
      <c r="Z476" s="7"/>
    </row>
    <row r="477" spans="1:26" ht="15">
      <c r="A477" s="12">
        <v>35977</v>
      </c>
      <c r="C477" s="24">
        <v>10246.8766923975</v>
      </c>
      <c r="D477">
        <v>10260.58</v>
      </c>
      <c r="E477">
        <v>10426</v>
      </c>
      <c r="F477">
        <f t="shared" si="44"/>
        <v>10342.959299929591</v>
      </c>
      <c r="G477">
        <v>835910</v>
      </c>
      <c r="H477" s="5">
        <v>83.8577</v>
      </c>
      <c r="I477">
        <v>7627.1</v>
      </c>
      <c r="J477" s="6">
        <v>125970</v>
      </c>
      <c r="K477" s="6">
        <v>131329</v>
      </c>
      <c r="L477" s="6">
        <f t="shared" si="45"/>
        <v>128621.59278286053</v>
      </c>
      <c r="M477" s="6"/>
      <c r="N477" s="7">
        <f t="shared" si="42"/>
        <v>76.26337342760358</v>
      </c>
      <c r="O477" s="7">
        <f t="shared" si="46"/>
        <v>76.39180077906298</v>
      </c>
      <c r="P477" s="7">
        <f t="shared" si="47"/>
        <v>78.49278199168094</v>
      </c>
      <c r="Q477" s="7">
        <f>F477/F$590*100</f>
        <v>77.43516620052489</v>
      </c>
      <c r="R477" s="7">
        <f>G477/G$590*100</f>
        <v>79.25443507594927</v>
      </c>
      <c r="S477" s="7">
        <f>H477/H$590*100</f>
        <v>83.46524641137371</v>
      </c>
      <c r="T477" s="7">
        <f t="shared" si="43"/>
        <v>78.29492377970539</v>
      </c>
      <c r="U477" s="7">
        <f t="shared" si="43"/>
        <v>91.31503214909642</v>
      </c>
      <c r="V477" s="7">
        <f t="shared" si="43"/>
        <v>89.84490979866322</v>
      </c>
      <c r="W477" s="7">
        <f t="shared" si="43"/>
        <v>90.57698839494279</v>
      </c>
      <c r="X477" s="7"/>
      <c r="Y477" s="7"/>
      <c r="Z477" s="7"/>
    </row>
    <row r="478" spans="1:26" ht="15">
      <c r="A478" s="12">
        <v>36008</v>
      </c>
      <c r="C478" s="24">
        <v>10297.1298253725</v>
      </c>
      <c r="D478">
        <v>10295.99</v>
      </c>
      <c r="E478">
        <v>10474.92</v>
      </c>
      <c r="F478">
        <f t="shared" si="44"/>
        <v>10385.069646892118</v>
      </c>
      <c r="G478">
        <v>844741</v>
      </c>
      <c r="H478" s="5">
        <v>85.6556</v>
      </c>
      <c r="I478">
        <v>7661.4</v>
      </c>
      <c r="J478" s="6">
        <v>126322</v>
      </c>
      <c r="K478" s="6">
        <v>131390</v>
      </c>
      <c r="L478" s="6">
        <f t="shared" si="45"/>
        <v>128831.08157583713</v>
      </c>
      <c r="M478" s="6"/>
      <c r="N478" s="7">
        <f t="shared" si="42"/>
        <v>76.63738724283988</v>
      </c>
      <c r="O478" s="7">
        <f t="shared" si="46"/>
        <v>76.65543438121671</v>
      </c>
      <c r="P478" s="7">
        <f t="shared" si="47"/>
        <v>78.86107921928817</v>
      </c>
      <c r="Q478" s="7">
        <f>F478/F$590*100</f>
        <v>77.75043590441199</v>
      </c>
      <c r="R478" s="7">
        <f>G478/G$590*100</f>
        <v>80.0917212863735</v>
      </c>
      <c r="S478" s="7">
        <f>H478/H$590*100</f>
        <v>85.25473224896537</v>
      </c>
      <c r="T478" s="7">
        <f t="shared" si="43"/>
        <v>78.64702561207207</v>
      </c>
      <c r="U478" s="7">
        <f t="shared" si="43"/>
        <v>91.57019521424273</v>
      </c>
      <c r="V478" s="7">
        <f t="shared" si="43"/>
        <v>89.88664117176222</v>
      </c>
      <c r="W478" s="7">
        <f t="shared" si="43"/>
        <v>90.7245131111259</v>
      </c>
      <c r="X478" s="7"/>
      <c r="Y478" s="7"/>
      <c r="Z478" s="7"/>
    </row>
    <row r="479" spans="1:26" ht="15">
      <c r="A479" s="12">
        <v>36039</v>
      </c>
      <c r="C479" s="24">
        <v>10442.5842039356</v>
      </c>
      <c r="D479">
        <v>10429.47</v>
      </c>
      <c r="E479">
        <v>10505.64</v>
      </c>
      <c r="F479">
        <f t="shared" si="44"/>
        <v>10467.485715815426</v>
      </c>
      <c r="G479">
        <v>853299</v>
      </c>
      <c r="H479" s="5">
        <v>85.4242</v>
      </c>
      <c r="I479">
        <v>7688.4</v>
      </c>
      <c r="J479" s="6">
        <v>126540</v>
      </c>
      <c r="K479" s="6">
        <v>131986</v>
      </c>
      <c r="L479" s="6">
        <f t="shared" si="45"/>
        <v>129234.31603099851</v>
      </c>
      <c r="M479" s="6"/>
      <c r="N479" s="7">
        <f t="shared" si="42"/>
        <v>77.719945560075</v>
      </c>
      <c r="O479" s="7">
        <f t="shared" si="46"/>
        <v>77.64921617210858</v>
      </c>
      <c r="P479" s="7">
        <f t="shared" si="47"/>
        <v>79.0923566279573</v>
      </c>
      <c r="Q479" s="7">
        <f>F479/F$590*100</f>
        <v>78.3674645332217</v>
      </c>
      <c r="R479" s="7">
        <f>G479/G$590*100</f>
        <v>80.90312377633052</v>
      </c>
      <c r="S479" s="7">
        <f>H479/H$590*100</f>
        <v>85.02441519973087</v>
      </c>
      <c r="T479" s="7">
        <f t="shared" si="43"/>
        <v>78.92419031976594</v>
      </c>
      <c r="U479" s="7">
        <f t="shared" si="43"/>
        <v>91.72822233981631</v>
      </c>
      <c r="V479" s="7">
        <f t="shared" si="43"/>
        <v>90.29437721056556</v>
      </c>
      <c r="W479" s="7">
        <f t="shared" si="43"/>
        <v>91.00847602726903</v>
      </c>
      <c r="X479" s="7"/>
      <c r="Y479" s="7"/>
      <c r="Z479" s="7"/>
    </row>
    <row r="480" spans="1:26" ht="15">
      <c r="A480" s="12">
        <v>36069</v>
      </c>
      <c r="C480" s="24">
        <v>10488.3962037728</v>
      </c>
      <c r="D480">
        <v>10483.25</v>
      </c>
      <c r="E480">
        <v>10530.51</v>
      </c>
      <c r="F480">
        <f t="shared" si="44"/>
        <v>10506.853428001174</v>
      </c>
      <c r="G480">
        <v>858973</v>
      </c>
      <c r="H480" s="5">
        <v>86.0532</v>
      </c>
      <c r="I480">
        <v>7706.2</v>
      </c>
      <c r="J480" s="6">
        <v>126733</v>
      </c>
      <c r="K480" s="6">
        <v>131999</v>
      </c>
      <c r="L480" s="6">
        <f t="shared" si="45"/>
        <v>129339.20235953212</v>
      </c>
      <c r="M480" s="6"/>
      <c r="N480" s="7">
        <f t="shared" si="42"/>
        <v>78.06090581127447</v>
      </c>
      <c r="O480" s="7">
        <f t="shared" si="46"/>
        <v>78.04961761587667</v>
      </c>
      <c r="P480" s="7">
        <f t="shared" si="47"/>
        <v>79.27959195196777</v>
      </c>
      <c r="Q480" s="7">
        <f>F480/F$590*100</f>
        <v>78.66220081204072</v>
      </c>
      <c r="R480" s="7">
        <f>G480/G$590*100</f>
        <v>81.44108798853152</v>
      </c>
      <c r="S480" s="7">
        <f>H480/H$590*100</f>
        <v>85.65047148308652</v>
      </c>
      <c r="T480" s="7">
        <f t="shared" si="43"/>
        <v>79.10691371965302</v>
      </c>
      <c r="U480" s="7">
        <f t="shared" si="43"/>
        <v>91.86812708860393</v>
      </c>
      <c r="V480" s="7">
        <f t="shared" si="43"/>
        <v>90.30327078188174</v>
      </c>
      <c r="W480" s="7">
        <f t="shared" si="43"/>
        <v>91.08233833574172</v>
      </c>
      <c r="X480" s="7"/>
      <c r="Y480" s="7"/>
      <c r="Z480" s="7"/>
    </row>
    <row r="481" spans="1:26" ht="15">
      <c r="A481" s="12">
        <v>36100</v>
      </c>
      <c r="C481" s="24">
        <v>10528.3513898062</v>
      </c>
      <c r="D481">
        <v>10538.37</v>
      </c>
      <c r="E481">
        <v>10580.3</v>
      </c>
      <c r="F481">
        <f t="shared" si="44"/>
        <v>10559.31418753131</v>
      </c>
      <c r="G481">
        <v>863478</v>
      </c>
      <c r="H481" s="5">
        <v>85.981</v>
      </c>
      <c r="I481">
        <v>7738.9</v>
      </c>
      <c r="J481" s="6">
        <v>127017</v>
      </c>
      <c r="K481" s="6">
        <v>132280</v>
      </c>
      <c r="L481" s="6">
        <f t="shared" si="45"/>
        <v>129621.79122354389</v>
      </c>
      <c r="M481" s="6"/>
      <c r="N481" s="7">
        <f t="shared" si="42"/>
        <v>78.35827615780116</v>
      </c>
      <c r="O481" s="7">
        <f t="shared" si="46"/>
        <v>78.45999559245715</v>
      </c>
      <c r="P481" s="7">
        <f t="shared" si="47"/>
        <v>79.65443902806271</v>
      </c>
      <c r="Q481" s="7">
        <f>F481/F$590*100</f>
        <v>79.05496148289144</v>
      </c>
      <c r="R481" s="7">
        <f>G481/G$590*100</f>
        <v>81.8682167823217</v>
      </c>
      <c r="S481" s="7">
        <f>H481/H$590*100</f>
        <v>85.57860937870133</v>
      </c>
      <c r="T481" s="7">
        <f t="shared" si="43"/>
        <v>79.44259097674896</v>
      </c>
      <c r="U481" s="7">
        <f t="shared" si="43"/>
        <v>92.07399728889243</v>
      </c>
      <c r="V481" s="7">
        <f t="shared" si="43"/>
        <v>90.49550874648533</v>
      </c>
      <c r="W481" s="7">
        <f t="shared" si="43"/>
        <v>91.28134106694988</v>
      </c>
      <c r="X481" s="7"/>
      <c r="Y481" s="7"/>
      <c r="Z481" s="7"/>
    </row>
    <row r="482" spans="1:26" ht="15">
      <c r="A482" s="12">
        <v>36130</v>
      </c>
      <c r="C482" s="24">
        <v>10506.1852534218</v>
      </c>
      <c r="D482">
        <v>10501.14</v>
      </c>
      <c r="E482">
        <v>10601.63</v>
      </c>
      <c r="F482">
        <f t="shared" si="44"/>
        <v>10551.265367632452</v>
      </c>
      <c r="G482">
        <v>870230</v>
      </c>
      <c r="H482" s="5">
        <v>86.2492</v>
      </c>
      <c r="I482">
        <v>7746.1</v>
      </c>
      <c r="J482" s="6">
        <v>127359</v>
      </c>
      <c r="K482" s="6">
        <v>132602</v>
      </c>
      <c r="L482" s="6">
        <f t="shared" si="45"/>
        <v>129954.06156792484</v>
      </c>
      <c r="M482" s="6"/>
      <c r="N482" s="7">
        <f t="shared" si="42"/>
        <v>78.19330253829962</v>
      </c>
      <c r="O482" s="7">
        <f t="shared" si="46"/>
        <v>78.18281177409555</v>
      </c>
      <c r="P482" s="7">
        <f t="shared" si="47"/>
        <v>79.81502324443356</v>
      </c>
      <c r="Q482" s="7">
        <f>F482/F$590*100</f>
        <v>78.99470196832577</v>
      </c>
      <c r="R482" s="7">
        <f>G482/G$590*100</f>
        <v>82.50838850611112</v>
      </c>
      <c r="S482" s="7">
        <f>H482/H$590*100</f>
        <v>85.84555420413217</v>
      </c>
      <c r="T482" s="7">
        <f t="shared" si="43"/>
        <v>79.51650156546734</v>
      </c>
      <c r="U482" s="7">
        <f t="shared" si="43"/>
        <v>92.32191140332436</v>
      </c>
      <c r="V482" s="7">
        <f t="shared" si="43"/>
        <v>90.7157956667784</v>
      </c>
      <c r="W482" s="7">
        <f t="shared" si="43"/>
        <v>91.515330138892</v>
      </c>
      <c r="X482" s="7"/>
      <c r="Y482" s="7"/>
      <c r="Z482" s="7"/>
    </row>
    <row r="483" spans="1:26" ht="15">
      <c r="A483" s="12">
        <v>36161</v>
      </c>
      <c r="C483" s="24">
        <v>10531.1556190167</v>
      </c>
      <c r="D483">
        <v>10532.29</v>
      </c>
      <c r="E483">
        <v>10674.92</v>
      </c>
      <c r="F483">
        <f t="shared" si="44"/>
        <v>10603.36518124317</v>
      </c>
      <c r="G483">
        <v>868437</v>
      </c>
      <c r="H483" s="5">
        <v>86.653</v>
      </c>
      <c r="I483">
        <v>7751.8</v>
      </c>
      <c r="J483" s="6">
        <v>127480</v>
      </c>
      <c r="K483" s="6">
        <v>133027</v>
      </c>
      <c r="L483" s="6">
        <f t="shared" si="45"/>
        <v>130223.96845435175</v>
      </c>
      <c r="M483" s="6"/>
      <c r="N483" s="7">
        <f t="shared" si="42"/>
        <v>78.37914690562772</v>
      </c>
      <c r="O483" s="7">
        <f t="shared" si="46"/>
        <v>78.41472893611446</v>
      </c>
      <c r="P483" s="7">
        <f t="shared" si="47"/>
        <v>80.3667915153112</v>
      </c>
      <c r="Q483" s="7">
        <f>F483/F$590*100</f>
        <v>79.38476032676772</v>
      </c>
      <c r="R483" s="7">
        <f>G483/G$590*100</f>
        <v>82.33839029806099</v>
      </c>
      <c r="S483" s="7">
        <f>H483/H$590*100</f>
        <v>86.24746442228641</v>
      </c>
      <c r="T483" s="7">
        <f t="shared" si="43"/>
        <v>79.57501411486938</v>
      </c>
      <c r="U483" s="7">
        <f t="shared" si="43"/>
        <v>92.40962370696842</v>
      </c>
      <c r="V483" s="7">
        <f t="shared" si="43"/>
        <v>91.00654703673044</v>
      </c>
      <c r="W483" s="7">
        <f t="shared" si="43"/>
        <v>91.70540205753848</v>
      </c>
      <c r="X483" s="7"/>
      <c r="Y483" s="7"/>
      <c r="Z483" s="7"/>
    </row>
    <row r="484" spans="1:26" ht="15">
      <c r="A484" s="12">
        <v>36192</v>
      </c>
      <c r="C484" s="24">
        <v>10610.5464482166</v>
      </c>
      <c r="D484">
        <v>10592.27</v>
      </c>
      <c r="E484">
        <v>10718.65</v>
      </c>
      <c r="F484">
        <f t="shared" si="44"/>
        <v>10655.272630744837</v>
      </c>
      <c r="G484">
        <v>882769</v>
      </c>
      <c r="H484" s="5">
        <v>87.013</v>
      </c>
      <c r="I484">
        <v>7779</v>
      </c>
      <c r="J484" s="6">
        <v>127890</v>
      </c>
      <c r="K484" s="6">
        <v>132856</v>
      </c>
      <c r="L484" s="6">
        <f t="shared" si="45"/>
        <v>130349.35304787669</v>
      </c>
      <c r="M484" s="6"/>
      <c r="N484" s="7">
        <f t="shared" si="42"/>
        <v>78.9700208505139</v>
      </c>
      <c r="O484" s="7">
        <f t="shared" si="46"/>
        <v>78.8612904570741</v>
      </c>
      <c r="P484" s="7">
        <f t="shared" si="47"/>
        <v>80.69601550883665</v>
      </c>
      <c r="Q484" s="7">
        <f>F484/F$590*100</f>
        <v>79.77337850292493</v>
      </c>
      <c r="R484" s="7">
        <f>G484/G$590*100</f>
        <v>83.69723821650736</v>
      </c>
      <c r="S484" s="7">
        <f>H484/H$590*100</f>
        <v>86.60577962420697</v>
      </c>
      <c r="T484" s="7">
        <f t="shared" si="43"/>
        <v>79.85423189447211</v>
      </c>
      <c r="U484" s="7">
        <f t="shared" si="43"/>
        <v>92.70683068625817</v>
      </c>
      <c r="V484" s="7">
        <f t="shared" si="43"/>
        <v>90.88956236787917</v>
      </c>
      <c r="W484" s="7">
        <f t="shared" si="43"/>
        <v>91.79369950920965</v>
      </c>
      <c r="X484" s="7"/>
      <c r="Y484" s="7"/>
      <c r="Z484" s="7"/>
    </row>
    <row r="485" spans="1:26" ht="15">
      <c r="A485" s="12">
        <v>36220</v>
      </c>
      <c r="C485" s="24">
        <v>10661.8969073585</v>
      </c>
      <c r="D485">
        <v>10679.24</v>
      </c>
      <c r="E485">
        <v>10744.17</v>
      </c>
      <c r="F485">
        <f t="shared" si="44"/>
        <v>10711.65580247984</v>
      </c>
      <c r="G485">
        <v>881078</v>
      </c>
      <c r="H485" s="5">
        <v>87.2229</v>
      </c>
      <c r="I485">
        <v>7783.7</v>
      </c>
      <c r="J485" s="6">
        <v>127996</v>
      </c>
      <c r="K485" s="6">
        <v>132947</v>
      </c>
      <c r="L485" s="6">
        <f t="shared" si="45"/>
        <v>130448.01344597012</v>
      </c>
      <c r="M485" s="6"/>
      <c r="N485" s="7">
        <f t="shared" si="42"/>
        <v>79.35220162215558</v>
      </c>
      <c r="O485" s="7">
        <f t="shared" si="46"/>
        <v>79.50879721729186</v>
      </c>
      <c r="P485" s="7">
        <f t="shared" si="47"/>
        <v>80.88814439780919</v>
      </c>
      <c r="Q485" s="7">
        <f>F485/F$590*100</f>
        <v>80.1955052992899</v>
      </c>
      <c r="R485" s="7">
        <f>G485/G$590*100</f>
        <v>83.53691084907136</v>
      </c>
      <c r="S485" s="7">
        <f>H485/H$590*100</f>
        <v>86.81469729332677</v>
      </c>
      <c r="T485" s="7">
        <f t="shared" si="43"/>
        <v>79.90247908432993</v>
      </c>
      <c r="U485" s="7">
        <f t="shared" si="43"/>
        <v>92.78366956383064</v>
      </c>
      <c r="V485" s="7">
        <f t="shared" si="43"/>
        <v>90.95181736709242</v>
      </c>
      <c r="W485" s="7">
        <f t="shared" si="43"/>
        <v>91.86317743698056</v>
      </c>
      <c r="X485" s="7"/>
      <c r="Y485" s="7"/>
      <c r="Z485" s="7"/>
    </row>
    <row r="486" spans="1:26" ht="15">
      <c r="A486" s="12">
        <v>36251</v>
      </c>
      <c r="C486" s="24">
        <v>10652.1930288396</v>
      </c>
      <c r="D486">
        <v>10660.17</v>
      </c>
      <c r="E486">
        <v>10751.76</v>
      </c>
      <c r="F486">
        <f t="shared" si="44"/>
        <v>10705.867054993725</v>
      </c>
      <c r="G486">
        <v>878222</v>
      </c>
      <c r="H486" s="5">
        <v>87.412</v>
      </c>
      <c r="I486">
        <v>7781.7</v>
      </c>
      <c r="J486" s="6">
        <v>128372</v>
      </c>
      <c r="K486" s="6">
        <v>132955</v>
      </c>
      <c r="L486" s="6">
        <f t="shared" si="45"/>
        <v>130643.40496175076</v>
      </c>
      <c r="M486" s="6"/>
      <c r="N486" s="7">
        <f t="shared" si="42"/>
        <v>79.27997956528901</v>
      </c>
      <c r="O486" s="7">
        <f t="shared" si="46"/>
        <v>79.3668177540591</v>
      </c>
      <c r="P486" s="7">
        <f t="shared" si="47"/>
        <v>80.94528617944327</v>
      </c>
      <c r="Q486" s="7">
        <f>F486/F$590*100</f>
        <v>80.15216638528265</v>
      </c>
      <c r="R486" s="7">
        <f>G486/G$590*100</f>
        <v>83.26612731187608</v>
      </c>
      <c r="S486" s="7">
        <f>H486/H$590*100</f>
        <v>87.00291230633562</v>
      </c>
      <c r="T486" s="7">
        <f t="shared" si="43"/>
        <v>79.8819483652415</v>
      </c>
      <c r="U486" s="7">
        <f t="shared" si="43"/>
        <v>93.05623011069147</v>
      </c>
      <c r="V486" s="7">
        <f t="shared" si="43"/>
        <v>90.95729033405621</v>
      </c>
      <c r="W486" s="7">
        <f t="shared" si="43"/>
        <v>92.00077466831956</v>
      </c>
      <c r="X486" s="7"/>
      <c r="Y486" s="7"/>
      <c r="Z486" s="7"/>
    </row>
    <row r="487" spans="1:26" ht="15">
      <c r="A487" s="12">
        <v>36281</v>
      </c>
      <c r="C487" s="24">
        <v>10703.4949958217</v>
      </c>
      <c r="D487">
        <v>10695.57</v>
      </c>
      <c r="E487">
        <v>10780.2</v>
      </c>
      <c r="F487">
        <f t="shared" si="44"/>
        <v>10737.801623889314</v>
      </c>
      <c r="G487">
        <v>891131</v>
      </c>
      <c r="H487" s="5">
        <v>88.076</v>
      </c>
      <c r="I487">
        <v>7802.2</v>
      </c>
      <c r="J487" s="6">
        <v>128585</v>
      </c>
      <c r="K487" s="6">
        <v>133311</v>
      </c>
      <c r="L487" s="6">
        <f t="shared" si="45"/>
        <v>130926.6777055005</v>
      </c>
      <c r="M487" s="6"/>
      <c r="N487" s="7">
        <f t="shared" si="42"/>
        <v>79.66179942932908</v>
      </c>
      <c r="O487" s="7">
        <f t="shared" si="46"/>
        <v>79.63037690447544</v>
      </c>
      <c r="P487" s="7">
        <f t="shared" si="47"/>
        <v>81.15939846793775</v>
      </c>
      <c r="Q487" s="7">
        <f>F487/F$590*100</f>
        <v>80.39125256731847</v>
      </c>
      <c r="R487" s="7">
        <f>G487/G$590*100</f>
        <v>84.49005752253922</v>
      </c>
      <c r="S487" s="7">
        <f>H487/H$590*100</f>
        <v>87.66380478987799</v>
      </c>
      <c r="T487" s="7">
        <f t="shared" si="43"/>
        <v>80.09238823589796</v>
      </c>
      <c r="U487" s="7">
        <f t="shared" si="43"/>
        <v>93.21063276090786</v>
      </c>
      <c r="V487" s="7">
        <f t="shared" si="43"/>
        <v>91.20083736394547</v>
      </c>
      <c r="W487" s="7">
        <f t="shared" si="43"/>
        <v>92.20025899648007</v>
      </c>
      <c r="X487" s="7"/>
      <c r="Y487" s="7"/>
      <c r="Z487" s="7"/>
    </row>
    <row r="488" spans="1:26" ht="15">
      <c r="A488" s="12">
        <v>36312</v>
      </c>
      <c r="C488" s="24">
        <v>10696.3156483674</v>
      </c>
      <c r="D488">
        <v>10696.08</v>
      </c>
      <c r="E488">
        <v>10820.32</v>
      </c>
      <c r="F488">
        <f t="shared" si="44"/>
        <v>10758.020651848554</v>
      </c>
      <c r="G488">
        <v>891897</v>
      </c>
      <c r="H488" s="5">
        <v>87.9154</v>
      </c>
      <c r="I488">
        <v>7830.2</v>
      </c>
      <c r="J488" s="6">
        <v>128851</v>
      </c>
      <c r="K488" s="6">
        <v>133378</v>
      </c>
      <c r="L488" s="6">
        <f t="shared" si="45"/>
        <v>131094.9605362464</v>
      </c>
      <c r="M488" s="6"/>
      <c r="N488" s="7">
        <f t="shared" si="42"/>
        <v>79.60836643971575</v>
      </c>
      <c r="O488" s="7">
        <f t="shared" si="46"/>
        <v>79.63417394308313</v>
      </c>
      <c r="P488" s="7">
        <f t="shared" si="47"/>
        <v>81.46144435451997</v>
      </c>
      <c r="Q488" s="7">
        <f>F488/F$590*100</f>
        <v>80.54262740550888</v>
      </c>
      <c r="R488" s="7">
        <f>G488/G$590*100</f>
        <v>84.56268363930799</v>
      </c>
      <c r="S488" s="7">
        <f>H488/H$590*100</f>
        <v>87.50395639702121</v>
      </c>
      <c r="T488" s="7">
        <f t="shared" si="43"/>
        <v>80.37981830313606</v>
      </c>
      <c r="U488" s="7">
        <f t="shared" si="43"/>
        <v>93.40345484991047</v>
      </c>
      <c r="V488" s="7">
        <f t="shared" si="43"/>
        <v>91.24667346226731</v>
      </c>
      <c r="W488" s="7">
        <f t="shared" si="43"/>
        <v>92.31876594136975</v>
      </c>
      <c r="X488" s="7"/>
      <c r="Y488" s="7"/>
      <c r="Z488" s="7"/>
    </row>
    <row r="489" spans="1:26" ht="15">
      <c r="A489" s="12">
        <v>36342</v>
      </c>
      <c r="C489" s="24">
        <v>10803.4243837905</v>
      </c>
      <c r="D489">
        <v>10794.4</v>
      </c>
      <c r="E489">
        <v>10848.42</v>
      </c>
      <c r="F489">
        <f t="shared" si="44"/>
        <v>10821.376291766219</v>
      </c>
      <c r="G489">
        <v>893197</v>
      </c>
      <c r="H489" s="5">
        <v>88.4864</v>
      </c>
      <c r="I489">
        <v>7845.7</v>
      </c>
      <c r="J489" s="6">
        <v>129142</v>
      </c>
      <c r="K489" s="6">
        <v>133414</v>
      </c>
      <c r="L489" s="6">
        <f t="shared" si="45"/>
        <v>131260.62161973788</v>
      </c>
      <c r="M489" s="6"/>
      <c r="N489" s="7">
        <f t="shared" si="42"/>
        <v>80.40553358948645</v>
      </c>
      <c r="O489" s="7">
        <f t="shared" si="46"/>
        <v>80.36618342525641</v>
      </c>
      <c r="P489" s="7">
        <f t="shared" si="47"/>
        <v>81.6729969321112</v>
      </c>
      <c r="Q489" s="7">
        <f>F489/F$590*100</f>
        <v>81.01695533859842</v>
      </c>
      <c r="R489" s="7">
        <f>G489/G$590*100</f>
        <v>84.68593945105654</v>
      </c>
      <c r="S489" s="7">
        <f>H489/H$590*100</f>
        <v>88.07228412006745</v>
      </c>
      <c r="T489" s="7">
        <f t="shared" si="43"/>
        <v>80.53893137607145</v>
      </c>
      <c r="U489" s="7">
        <f t="shared" si="43"/>
        <v>93.61439931569905</v>
      </c>
      <c r="V489" s="7">
        <f t="shared" si="43"/>
        <v>91.27130181360444</v>
      </c>
      <c r="W489" s="7">
        <f t="shared" si="43"/>
        <v>92.43542661795018</v>
      </c>
      <c r="X489" s="7"/>
      <c r="Y489" s="7"/>
      <c r="Z489" s="7"/>
    </row>
    <row r="490" spans="1:26" ht="15">
      <c r="A490" s="12">
        <v>36373</v>
      </c>
      <c r="C490" s="24">
        <v>10796.405471079</v>
      </c>
      <c r="D490">
        <v>10793.27</v>
      </c>
      <c r="E490">
        <v>10897.25</v>
      </c>
      <c r="F490">
        <f t="shared" si="44"/>
        <v>10845.135384470772</v>
      </c>
      <c r="G490">
        <v>900411</v>
      </c>
      <c r="H490" s="5">
        <v>88.8731</v>
      </c>
      <c r="I490">
        <v>7879.9</v>
      </c>
      <c r="J490" s="6">
        <v>129334</v>
      </c>
      <c r="K490" s="6">
        <v>133591</v>
      </c>
      <c r="L490" s="6">
        <f t="shared" si="45"/>
        <v>131445.2676744203</v>
      </c>
      <c r="M490" s="6"/>
      <c r="N490" s="7">
        <f t="shared" si="42"/>
        <v>80.35329465100386</v>
      </c>
      <c r="O490" s="7">
        <f t="shared" si="46"/>
        <v>80.35777037892956</v>
      </c>
      <c r="P490" s="7">
        <f t="shared" si="47"/>
        <v>82.04061658918522</v>
      </c>
      <c r="Q490" s="7">
        <f>F490/F$590*100</f>
        <v>81.19483376188134</v>
      </c>
      <c r="R490" s="7">
        <f>G490/G$590*100</f>
        <v>85.36991439409813</v>
      </c>
      <c r="S490" s="7">
        <f>H490/H$590*100</f>
        <v>88.45717436613045</v>
      </c>
      <c r="T490" s="7">
        <f t="shared" si="43"/>
        <v>80.89000667248371</v>
      </c>
      <c r="U490" s="7">
        <f t="shared" si="43"/>
        <v>93.75357916941522</v>
      </c>
      <c r="V490" s="7">
        <f t="shared" si="43"/>
        <v>91.39239120767857</v>
      </c>
      <c r="W490" s="7">
        <f t="shared" si="43"/>
        <v>92.56545675667172</v>
      </c>
      <c r="X490" s="7"/>
      <c r="Y490" s="7"/>
      <c r="Z490" s="7"/>
    </row>
    <row r="491" spans="1:26" ht="15">
      <c r="A491" s="12">
        <v>36404</v>
      </c>
      <c r="C491" s="24">
        <v>10859.905231512</v>
      </c>
      <c r="D491">
        <v>10871.9</v>
      </c>
      <c r="E491">
        <v>10899.33</v>
      </c>
      <c r="F491">
        <f t="shared" si="44"/>
        <v>10885.606360097723</v>
      </c>
      <c r="G491">
        <v>899185</v>
      </c>
      <c r="H491" s="5">
        <v>88.5703</v>
      </c>
      <c r="I491">
        <v>7879.3</v>
      </c>
      <c r="J491" s="6">
        <v>129536</v>
      </c>
      <c r="K491" s="6">
        <v>133707</v>
      </c>
      <c r="L491" s="6">
        <f t="shared" si="45"/>
        <v>131604.9769271664</v>
      </c>
      <c r="M491" s="6"/>
      <c r="N491" s="7">
        <f t="shared" si="42"/>
        <v>80.825897775628</v>
      </c>
      <c r="O491" s="7">
        <f t="shared" si="46"/>
        <v>80.94318439015092</v>
      </c>
      <c r="P491" s="7">
        <f t="shared" si="47"/>
        <v>82.05627599706386</v>
      </c>
      <c r="Q491" s="7">
        <f>F491/F$590*100</f>
        <v>81.4978298999394</v>
      </c>
      <c r="R491" s="7">
        <f>G491/G$590*100</f>
        <v>85.25367468240296</v>
      </c>
      <c r="S491" s="7">
        <f>H491/H$590*100</f>
        <v>88.15579146851505</v>
      </c>
      <c r="T491" s="7">
        <f t="shared" si="43"/>
        <v>80.88384745675718</v>
      </c>
      <c r="U491" s="7">
        <f t="shared" si="43"/>
        <v>93.90000797384579</v>
      </c>
      <c r="V491" s="7">
        <f t="shared" si="43"/>
        <v>91.47174922865372</v>
      </c>
      <c r="W491" s="7">
        <f t="shared" si="43"/>
        <v>92.67792607709889</v>
      </c>
      <c r="X491" s="7"/>
      <c r="Y491" s="7"/>
      <c r="Z491" s="7"/>
    </row>
    <row r="492" spans="1:26" ht="15">
      <c r="A492" s="12">
        <v>36434</v>
      </c>
      <c r="C492" s="24">
        <v>10930.0451680718</v>
      </c>
      <c r="D492">
        <v>10941.59</v>
      </c>
      <c r="E492">
        <v>10980.43</v>
      </c>
      <c r="F492">
        <f t="shared" si="44"/>
        <v>10960.992796444125</v>
      </c>
      <c r="G492">
        <v>904863</v>
      </c>
      <c r="H492" s="5">
        <v>89.723</v>
      </c>
      <c r="I492">
        <v>7940</v>
      </c>
      <c r="J492" s="6">
        <v>129944</v>
      </c>
      <c r="K492" s="6">
        <v>133993</v>
      </c>
      <c r="L492" s="6">
        <f t="shared" si="45"/>
        <v>131952.97037960152</v>
      </c>
      <c r="M492" s="6"/>
      <c r="N492" s="7">
        <f t="shared" si="42"/>
        <v>81.34792105497682</v>
      </c>
      <c r="O492" s="7">
        <f t="shared" si="46"/>
        <v>81.46203854813156</v>
      </c>
      <c r="P492" s="7">
        <f t="shared" si="47"/>
        <v>82.66684233310121</v>
      </c>
      <c r="Q492" s="7">
        <f>F492/F$590*100</f>
        <v>82.06222941640937</v>
      </c>
      <c r="R492" s="7">
        <f>G492/G$590*100</f>
        <v>85.79201814325549</v>
      </c>
      <c r="S492" s="7">
        <f>H492/H$590*100</f>
        <v>89.3030968386646</v>
      </c>
      <c r="T492" s="7">
        <f t="shared" si="43"/>
        <v>81.50695478109121</v>
      </c>
      <c r="U492" s="7">
        <f t="shared" si="43"/>
        <v>94.19576516299266</v>
      </c>
      <c r="V492" s="7">
        <f t="shared" si="43"/>
        <v>91.66740779760968</v>
      </c>
      <c r="W492" s="7">
        <f t="shared" si="43"/>
        <v>92.92298756499342</v>
      </c>
      <c r="X492" s="7"/>
      <c r="Y492" s="7"/>
      <c r="Z492" s="7"/>
    </row>
    <row r="493" spans="1:26" ht="15">
      <c r="A493" s="12">
        <v>36465</v>
      </c>
      <c r="C493" s="24">
        <v>11016.7454461677</v>
      </c>
      <c r="D493">
        <v>11025.89</v>
      </c>
      <c r="E493">
        <v>11065.21</v>
      </c>
      <c r="F493">
        <f t="shared" si="44"/>
        <v>11045.5325035464</v>
      </c>
      <c r="G493">
        <v>910971</v>
      </c>
      <c r="H493" s="5">
        <v>90.1687</v>
      </c>
      <c r="I493">
        <v>8013.9</v>
      </c>
      <c r="J493" s="6">
        <v>130238</v>
      </c>
      <c r="K493" s="6">
        <v>134309</v>
      </c>
      <c r="L493" s="6">
        <f t="shared" si="45"/>
        <v>132257.8373556743</v>
      </c>
      <c r="M493" s="6"/>
      <c r="N493" s="7">
        <f t="shared" si="42"/>
        <v>81.99319628207216</v>
      </c>
      <c r="O493" s="7">
        <f t="shared" si="46"/>
        <v>82.08966669446197</v>
      </c>
      <c r="P493" s="7">
        <f t="shared" si="47"/>
        <v>83.30511377538537</v>
      </c>
      <c r="Q493" s="7">
        <f>F493/F$590*100</f>
        <v>82.69515719657117</v>
      </c>
      <c r="R493" s="7">
        <f>G493/G$590*100</f>
        <v>86.37113083414792</v>
      </c>
      <c r="S493" s="7">
        <f>H493/H$590*100</f>
        <v>89.74671096504237</v>
      </c>
      <c r="T493" s="7">
        <f t="shared" si="43"/>
        <v>82.26556485140891</v>
      </c>
      <c r="U493" s="7">
        <f t="shared" si="43"/>
        <v>94.40888431399554</v>
      </c>
      <c r="V493" s="7">
        <f t="shared" si="43"/>
        <v>91.8835899926799</v>
      </c>
      <c r="W493" s="7">
        <f t="shared" si="43"/>
        <v>93.13767883071552</v>
      </c>
      <c r="X493" s="7"/>
      <c r="Y493" s="7"/>
      <c r="Z493" s="7"/>
    </row>
    <row r="494" spans="1:26" ht="15">
      <c r="A494" s="12">
        <v>36495</v>
      </c>
      <c r="C494" s="24">
        <v>11096.0968129337</v>
      </c>
      <c r="D494">
        <v>11074.55</v>
      </c>
      <c r="E494">
        <v>11161.56</v>
      </c>
      <c r="F494">
        <f t="shared" si="44"/>
        <v>11117.969882042315</v>
      </c>
      <c r="G494">
        <v>915517</v>
      </c>
      <c r="H494" s="5">
        <v>90.8582</v>
      </c>
      <c r="I494">
        <v>8092.5</v>
      </c>
      <c r="J494" s="6">
        <v>130532</v>
      </c>
      <c r="K494" s="6">
        <v>134523</v>
      </c>
      <c r="L494" s="6">
        <f t="shared" si="45"/>
        <v>132512.47577492468</v>
      </c>
      <c r="M494" s="6"/>
      <c r="N494" s="7">
        <f t="shared" si="42"/>
        <v>82.58377652396733</v>
      </c>
      <c r="O494" s="7">
        <f t="shared" si="46"/>
        <v>82.45194884867833</v>
      </c>
      <c r="P494" s="7">
        <f t="shared" si="47"/>
        <v>84.03049067399446</v>
      </c>
      <c r="Q494" s="7">
        <f>F494/F$590*100</f>
        <v>83.23747784971343</v>
      </c>
      <c r="R494" s="7">
        <f>G494/G$590*100</f>
        <v>86.80214692661633</v>
      </c>
      <c r="S494" s="7">
        <f>H494/H$590*100</f>
        <v>90.43298410872079</v>
      </c>
      <c r="T494" s="7">
        <f t="shared" si="43"/>
        <v>83.07242211158446</v>
      </c>
      <c r="U494" s="7">
        <f t="shared" si="43"/>
        <v>94.62200346499844</v>
      </c>
      <c r="V494" s="7">
        <f t="shared" si="43"/>
        <v>92.02999185896165</v>
      </c>
      <c r="W494" s="7">
        <f t="shared" si="43"/>
        <v>93.316998497393</v>
      </c>
      <c r="X494" s="7"/>
      <c r="Y494" s="7"/>
      <c r="Z494" s="7"/>
    </row>
    <row r="495" spans="1:26" ht="15">
      <c r="A495" s="12">
        <v>36526</v>
      </c>
      <c r="C495" s="24">
        <v>10985.3454067944</v>
      </c>
      <c r="D495">
        <v>10985.05</v>
      </c>
      <c r="E495">
        <v>11247.82</v>
      </c>
      <c r="F495">
        <f t="shared" si="44"/>
        <v>11115.658554084863</v>
      </c>
      <c r="G495">
        <v>921080</v>
      </c>
      <c r="H495" s="5">
        <v>90.9552</v>
      </c>
      <c r="I495">
        <v>8185</v>
      </c>
      <c r="J495" s="6">
        <v>130781</v>
      </c>
      <c r="K495" s="6">
        <v>136559</v>
      </c>
      <c r="L495" s="6">
        <f t="shared" si="45"/>
        <v>133638.77647973286</v>
      </c>
      <c r="M495" s="6"/>
      <c r="N495" s="7">
        <f t="shared" si="42"/>
        <v>81.75949844415985</v>
      </c>
      <c r="O495" s="7">
        <f t="shared" si="46"/>
        <v>81.78560579889691</v>
      </c>
      <c r="P495" s="7">
        <f t="shared" si="47"/>
        <v>84.6799043872692</v>
      </c>
      <c r="Q495" s="7">
        <f>F495/F$590*100</f>
        <v>83.22017351162806</v>
      </c>
      <c r="R495" s="7">
        <f>G495/G$590*100</f>
        <v>87.32958698873726</v>
      </c>
      <c r="S495" s="7">
        <f>H495/H$590*100</f>
        <v>90.52953014923828</v>
      </c>
      <c r="T495" s="7">
        <f t="shared" si="43"/>
        <v>84.02196786942463</v>
      </c>
      <c r="U495" s="7">
        <f t="shared" si="43"/>
        <v>94.8025023377866</v>
      </c>
      <c r="V495" s="7">
        <f t="shared" si="43"/>
        <v>93.42286195124954</v>
      </c>
      <c r="W495" s="7">
        <f t="shared" si="43"/>
        <v>94.1101540139854</v>
      </c>
      <c r="X495" s="7"/>
      <c r="Y495" s="7"/>
      <c r="Z495" s="7"/>
    </row>
    <row r="496" spans="1:26" ht="15">
      <c r="A496" s="12">
        <v>36557</v>
      </c>
      <c r="C496" s="24">
        <v>11037.9370156877</v>
      </c>
      <c r="D496">
        <v>11036.02</v>
      </c>
      <c r="E496">
        <v>11306.97</v>
      </c>
      <c r="F496">
        <f t="shared" si="44"/>
        <v>11170.673527563144</v>
      </c>
      <c r="G496">
        <v>907176</v>
      </c>
      <c r="H496" s="5">
        <v>91.2954</v>
      </c>
      <c r="I496">
        <v>8233.9</v>
      </c>
      <c r="J496" s="6">
        <v>130902</v>
      </c>
      <c r="K496" s="6">
        <v>136598</v>
      </c>
      <c r="L496" s="6">
        <f t="shared" si="45"/>
        <v>133719.67467803683</v>
      </c>
      <c r="M496" s="6"/>
      <c r="N496" s="7">
        <f t="shared" si="42"/>
        <v>82.15091659318118</v>
      </c>
      <c r="O496" s="7">
        <f t="shared" si="46"/>
        <v>82.16508630445401</v>
      </c>
      <c r="P496" s="7">
        <f t="shared" si="47"/>
        <v>85.12521879881801</v>
      </c>
      <c r="Q496" s="7">
        <f>F496/F$590*100</f>
        <v>83.63205694762273</v>
      </c>
      <c r="R496" s="7">
        <f>G496/G$590*100</f>
        <v>86.01131867600503</v>
      </c>
      <c r="S496" s="7">
        <f>H496/H$590*100</f>
        <v>90.86813801505322</v>
      </c>
      <c r="T496" s="7">
        <f t="shared" si="43"/>
        <v>84.52394395113689</v>
      </c>
      <c r="U496" s="7">
        <f t="shared" si="43"/>
        <v>94.89021464143065</v>
      </c>
      <c r="V496" s="7">
        <f t="shared" si="43"/>
        <v>93.44954266519808</v>
      </c>
      <c r="W496" s="7">
        <f t="shared" si="43"/>
        <v>94.16712357104352</v>
      </c>
      <c r="X496" s="7"/>
      <c r="Y496" s="7"/>
      <c r="Z496" s="7"/>
    </row>
    <row r="497" spans="1:26" ht="15">
      <c r="A497" s="12">
        <v>36586</v>
      </c>
      <c r="C497" s="24">
        <v>11105.7112603928</v>
      </c>
      <c r="D497">
        <v>11107.76</v>
      </c>
      <c r="E497">
        <v>11327.81</v>
      </c>
      <c r="F497">
        <f t="shared" si="44"/>
        <v>11217.245419691948</v>
      </c>
      <c r="G497">
        <v>915285</v>
      </c>
      <c r="H497" s="5">
        <v>91.6522</v>
      </c>
      <c r="I497">
        <v>8254.4</v>
      </c>
      <c r="J497" s="6">
        <v>131374</v>
      </c>
      <c r="K497" s="6">
        <v>136701</v>
      </c>
      <c r="L497" s="6">
        <f t="shared" si="45"/>
        <v>134011.03377707375</v>
      </c>
      <c r="M497" s="6"/>
      <c r="N497" s="7">
        <f t="shared" si="42"/>
        <v>82.65533298149916</v>
      </c>
      <c r="O497" s="7">
        <f t="shared" si="46"/>
        <v>82.69920306860281</v>
      </c>
      <c r="P497" s="7">
        <f t="shared" si="47"/>
        <v>85.28211402006362</v>
      </c>
      <c r="Q497" s="7">
        <f>F497/F$590*100</f>
        <v>83.98072913153933</v>
      </c>
      <c r="R497" s="7">
        <f>G497/G$590*100</f>
        <v>86.78015050482736</v>
      </c>
      <c r="S497" s="7">
        <f>H497/H$590*100</f>
        <v>91.22326819295671</v>
      </c>
      <c r="T497" s="7">
        <f t="shared" si="43"/>
        <v>84.73438382179336</v>
      </c>
      <c r="U497" s="7">
        <f t="shared" si="43"/>
        <v>95.23236511514959</v>
      </c>
      <c r="V497" s="7">
        <f t="shared" si="43"/>
        <v>93.52000711485705</v>
      </c>
      <c r="W497" s="7">
        <f t="shared" si="43"/>
        <v>94.37230241513373</v>
      </c>
      <c r="X497" s="7"/>
      <c r="Y497" s="7"/>
      <c r="Z497" s="7"/>
    </row>
    <row r="498" spans="1:26" ht="15">
      <c r="A498" s="12">
        <v>36617</v>
      </c>
      <c r="C498" s="24">
        <v>11240.4346737976</v>
      </c>
      <c r="D498">
        <v>11239.94</v>
      </c>
      <c r="E498">
        <v>11350.29</v>
      </c>
      <c r="F498">
        <f t="shared" si="44"/>
        <v>11294.980238256285</v>
      </c>
      <c r="G498">
        <v>924075</v>
      </c>
      <c r="H498" s="5">
        <v>92.2299</v>
      </c>
      <c r="I498">
        <v>8288.1</v>
      </c>
      <c r="J498" s="6">
        <v>131660</v>
      </c>
      <c r="K498" s="6">
        <v>137270</v>
      </c>
      <c r="L498" s="6">
        <f t="shared" si="45"/>
        <v>134435.74003961892</v>
      </c>
      <c r="M498" s="6"/>
      <c r="N498" s="7">
        <f t="shared" si="42"/>
        <v>83.65802504995692</v>
      </c>
      <c r="O498" s="7">
        <f t="shared" si="46"/>
        <v>83.68330613363194</v>
      </c>
      <c r="P498" s="7">
        <f t="shared" si="47"/>
        <v>85.45135608213661</v>
      </c>
      <c r="Q498" s="7">
        <f>F498/F$590*100</f>
        <v>84.56271040213547</v>
      </c>
      <c r="R498" s="7">
        <f>G498/G$590*100</f>
        <v>87.61354941657335</v>
      </c>
      <c r="S498" s="7">
        <f>H498/H$590*100</f>
        <v>91.79826456003869</v>
      </c>
      <c r="T498" s="7">
        <f t="shared" si="43"/>
        <v>85.0803264384335</v>
      </c>
      <c r="U498" s="7">
        <f t="shared" si="43"/>
        <v>95.43968510558096</v>
      </c>
      <c r="V498" s="7">
        <f t="shared" si="43"/>
        <v>93.90927189015756</v>
      </c>
      <c r="W498" s="7">
        <f t="shared" si="43"/>
        <v>94.67138605561357</v>
      </c>
      <c r="X498" s="7"/>
      <c r="Y498" s="7"/>
      <c r="Z498" s="7"/>
    </row>
    <row r="499" spans="1:26" ht="15">
      <c r="A499" s="12">
        <v>36647</v>
      </c>
      <c r="C499" s="24">
        <v>11252.3562121085</v>
      </c>
      <c r="D499">
        <v>11252.61</v>
      </c>
      <c r="E499">
        <v>11340.43</v>
      </c>
      <c r="F499">
        <f t="shared" si="44"/>
        <v>11296.43465976323</v>
      </c>
      <c r="G499">
        <v>918680</v>
      </c>
      <c r="H499" s="5">
        <v>92.3712</v>
      </c>
      <c r="I499">
        <v>8288.6</v>
      </c>
      <c r="J499" s="6">
        <v>131885</v>
      </c>
      <c r="K499" s="6">
        <v>136630</v>
      </c>
      <c r="L499" s="6">
        <f t="shared" si="45"/>
        <v>134236.53582389557</v>
      </c>
      <c r="M499" s="6"/>
      <c r="N499" s="7">
        <f t="shared" si="42"/>
        <v>83.74675225487296</v>
      </c>
      <c r="O499" s="7">
        <f t="shared" si="46"/>
        <v>83.77763648492501</v>
      </c>
      <c r="P499" s="7">
        <f t="shared" si="47"/>
        <v>85.37712446594267</v>
      </c>
      <c r="Q499" s="7">
        <f>F499/F$590*100</f>
        <v>84.57359929455494</v>
      </c>
      <c r="R499" s="7">
        <f>G499/G$590*100</f>
        <v>87.10203779781686</v>
      </c>
      <c r="S499" s="7">
        <f>H499/H$590*100</f>
        <v>91.93890327679252</v>
      </c>
      <c r="T499" s="7">
        <f t="shared" si="43"/>
        <v>85.08545911820562</v>
      </c>
      <c r="U499" s="7">
        <f t="shared" si="43"/>
        <v>95.60278649665462</v>
      </c>
      <c r="V499" s="7">
        <f t="shared" si="43"/>
        <v>93.4714345330533</v>
      </c>
      <c r="W499" s="7">
        <f t="shared" si="43"/>
        <v>94.53110387168618</v>
      </c>
      <c r="X499" s="7"/>
      <c r="Y499" s="7"/>
      <c r="Z499" s="7"/>
    </row>
    <row r="500" spans="1:26" ht="15">
      <c r="A500" s="12">
        <v>36678</v>
      </c>
      <c r="C500" s="24">
        <v>11282.5738753983</v>
      </c>
      <c r="D500">
        <v>11282.81</v>
      </c>
      <c r="E500">
        <v>11379.14</v>
      </c>
      <c r="F500">
        <f t="shared" si="44"/>
        <v>11330.872631152464</v>
      </c>
      <c r="G500">
        <v>924514</v>
      </c>
      <c r="H500" s="5">
        <v>92.4462</v>
      </c>
      <c r="I500">
        <v>8322.7</v>
      </c>
      <c r="J500" s="6">
        <v>131839</v>
      </c>
      <c r="K500" s="6">
        <v>136940</v>
      </c>
      <c r="L500" s="6">
        <f t="shared" si="45"/>
        <v>134365.2955937656</v>
      </c>
      <c r="M500" s="6"/>
      <c r="N500" s="7">
        <f t="shared" si="42"/>
        <v>83.97165014412828</v>
      </c>
      <c r="O500" s="7">
        <f t="shared" si="46"/>
        <v>84.00248073189034</v>
      </c>
      <c r="P500" s="7">
        <f t="shared" si="47"/>
        <v>85.66855508083793</v>
      </c>
      <c r="Q500" s="7">
        <f>F500/F$590*100</f>
        <v>84.83142782900082</v>
      </c>
      <c r="R500" s="7">
        <f>G500/G$590*100</f>
        <v>87.65517195607922</v>
      </c>
      <c r="S500" s="7">
        <f>H500/H$590*100</f>
        <v>92.01355227719264</v>
      </c>
      <c r="T500" s="7">
        <f t="shared" si="43"/>
        <v>85.43550787866346</v>
      </c>
      <c r="U500" s="7">
        <f t="shared" si="43"/>
        <v>95.56944132336844</v>
      </c>
      <c r="V500" s="7">
        <f t="shared" si="43"/>
        <v>93.68351200290067</v>
      </c>
      <c r="W500" s="7">
        <f t="shared" si="43"/>
        <v>94.62177816617219</v>
      </c>
      <c r="X500" s="7"/>
      <c r="Y500" s="7"/>
      <c r="Z500" s="7"/>
    </row>
    <row r="501" spans="1:26" ht="15">
      <c r="A501" s="12">
        <v>36708</v>
      </c>
      <c r="C501" s="24">
        <v>11196.4599344074</v>
      </c>
      <c r="D501">
        <v>11210.45</v>
      </c>
      <c r="E501">
        <v>11423.2</v>
      </c>
      <c r="F501">
        <f t="shared" si="44"/>
        <v>11316.325041284384</v>
      </c>
      <c r="G501">
        <v>918570</v>
      </c>
      <c r="H501" s="5">
        <v>92.2253</v>
      </c>
      <c r="I501">
        <v>8366.1</v>
      </c>
      <c r="J501" s="6">
        <v>132002</v>
      </c>
      <c r="K501" s="6">
        <v>136531</v>
      </c>
      <c r="L501" s="6">
        <f t="shared" si="45"/>
        <v>134247.40244041968</v>
      </c>
      <c r="M501" s="6"/>
      <c r="N501" s="7">
        <f t="shared" si="42"/>
        <v>83.33073878779427</v>
      </c>
      <c r="O501" s="7">
        <f t="shared" si="46"/>
        <v>83.46374796002239</v>
      </c>
      <c r="P501" s="7">
        <f t="shared" si="47"/>
        <v>86.00026349965181</v>
      </c>
      <c r="Q501" s="7">
        <f>F501/F$590*100</f>
        <v>84.72251363852735</v>
      </c>
      <c r="R501" s="7">
        <f>G501/G$590*100</f>
        <v>87.09160845989967</v>
      </c>
      <c r="S501" s="7">
        <f>H501/H$590*100</f>
        <v>91.79368608801416</v>
      </c>
      <c r="T501" s="7">
        <f t="shared" si="43"/>
        <v>85.88102448288252</v>
      </c>
      <c r="U501" s="7">
        <f t="shared" si="43"/>
        <v>95.6875992200129</v>
      </c>
      <c r="V501" s="7">
        <f t="shared" si="43"/>
        <v>93.40370656687624</v>
      </c>
      <c r="W501" s="7">
        <f t="shared" si="43"/>
        <v>94.53875628352078</v>
      </c>
      <c r="X501" s="7"/>
      <c r="Y501" s="7"/>
      <c r="Z501" s="7"/>
    </row>
    <row r="502" spans="1:26" ht="15">
      <c r="A502" s="12">
        <v>36739</v>
      </c>
      <c r="C502" s="24">
        <v>11307.3942751549</v>
      </c>
      <c r="D502">
        <v>11313.66</v>
      </c>
      <c r="E502">
        <v>11448.29</v>
      </c>
      <c r="F502">
        <f t="shared" si="44"/>
        <v>11380.775924399883</v>
      </c>
      <c r="G502">
        <v>919859</v>
      </c>
      <c r="H502" s="5">
        <v>92.0019</v>
      </c>
      <c r="I502">
        <v>8397.8</v>
      </c>
      <c r="J502" s="6">
        <v>132005</v>
      </c>
      <c r="K502" s="6">
        <v>136662</v>
      </c>
      <c r="L502" s="6">
        <f t="shared" si="45"/>
        <v>134313.317694114</v>
      </c>
      <c r="M502" s="6"/>
      <c r="N502" s="7">
        <f t="shared" si="42"/>
        <v>84.15637837616255</v>
      </c>
      <c r="O502" s="7">
        <f t="shared" si="46"/>
        <v>84.23216434178707</v>
      </c>
      <c r="P502" s="7">
        <f t="shared" si="47"/>
        <v>86.1891551071879</v>
      </c>
      <c r="Q502" s="7">
        <f>F502/F$590*100</f>
        <v>85.20504138528675</v>
      </c>
      <c r="R502" s="7">
        <f>G502/G$590*100</f>
        <v>87.2138213378565</v>
      </c>
      <c r="S502" s="7">
        <f>H502/H$590*100</f>
        <v>91.57133159882234</v>
      </c>
      <c r="T502" s="7">
        <f t="shared" si="43"/>
        <v>86.20643638043421</v>
      </c>
      <c r="U502" s="7">
        <f t="shared" si="43"/>
        <v>95.68977390522721</v>
      </c>
      <c r="V502" s="7">
        <f t="shared" si="43"/>
        <v>93.49332640090851</v>
      </c>
      <c r="W502" s="7">
        <f t="shared" si="43"/>
        <v>94.5851746572926</v>
      </c>
      <c r="X502" s="7"/>
      <c r="Y502" s="7"/>
      <c r="Z502" s="7"/>
    </row>
    <row r="503" spans="1:26" ht="15">
      <c r="A503" s="12">
        <v>36770</v>
      </c>
      <c r="C503" s="24">
        <v>11299.5574457261</v>
      </c>
      <c r="D503">
        <v>11279.39</v>
      </c>
      <c r="E503">
        <v>11450.45</v>
      </c>
      <c r="F503">
        <f t="shared" si="44"/>
        <v>11364.598155038304</v>
      </c>
      <c r="G503">
        <v>928086</v>
      </c>
      <c r="H503" s="5">
        <v>92.4712</v>
      </c>
      <c r="I503">
        <v>8402.9</v>
      </c>
      <c r="J503" s="6">
        <v>132127</v>
      </c>
      <c r="K503" s="6">
        <v>136893</v>
      </c>
      <c r="L503" s="6">
        <f t="shared" si="45"/>
        <v>134488.8895448245</v>
      </c>
      <c r="M503" s="6"/>
      <c r="N503" s="7">
        <f t="shared" si="42"/>
        <v>84.09805201319769</v>
      </c>
      <c r="O503" s="7">
        <f t="shared" si="46"/>
        <v>83.97701823769759</v>
      </c>
      <c r="P503" s="7">
        <f t="shared" si="47"/>
        <v>86.20541679998495</v>
      </c>
      <c r="Q503" s="7">
        <f>F503/F$590*100</f>
        <v>85.08392244602184</v>
      </c>
      <c r="R503" s="7">
        <f>G503/G$590*100</f>
        <v>87.99384100189909</v>
      </c>
      <c r="S503" s="7">
        <f>H503/H$590*100</f>
        <v>92.038435277326</v>
      </c>
      <c r="T503" s="7">
        <f t="shared" si="43"/>
        <v>86.25878971410972</v>
      </c>
      <c r="U503" s="7">
        <f t="shared" si="43"/>
        <v>95.7782111039427</v>
      </c>
      <c r="V503" s="7">
        <f t="shared" si="43"/>
        <v>93.65135832198833</v>
      </c>
      <c r="W503" s="7">
        <f t="shared" si="43"/>
        <v>94.70881462427022</v>
      </c>
      <c r="X503" s="7"/>
      <c r="Y503" s="7"/>
      <c r="Z503" s="7"/>
    </row>
    <row r="504" spans="1:26" ht="15">
      <c r="A504" s="12">
        <v>36800</v>
      </c>
      <c r="C504" s="24">
        <v>11349.2219097293</v>
      </c>
      <c r="D504">
        <v>11354.63</v>
      </c>
      <c r="E504">
        <v>11423.37</v>
      </c>
      <c r="F504">
        <f t="shared" si="44"/>
        <v>11388.948138572763</v>
      </c>
      <c r="G504">
        <v>921918</v>
      </c>
      <c r="H504" s="5">
        <v>92.0793</v>
      </c>
      <c r="I504">
        <v>8399.9</v>
      </c>
      <c r="J504" s="6">
        <v>132116</v>
      </c>
      <c r="K504" s="6">
        <v>137088</v>
      </c>
      <c r="L504" s="6">
        <f t="shared" si="45"/>
        <v>134579.0407455782</v>
      </c>
      <c r="M504" s="6"/>
      <c r="N504" s="7">
        <f t="shared" si="42"/>
        <v>84.46768460252785</v>
      </c>
      <c r="O504" s="7">
        <f t="shared" si="46"/>
        <v>84.5371931099384</v>
      </c>
      <c r="P504" s="7">
        <f t="shared" si="47"/>
        <v>86.00154335510342</v>
      </c>
      <c r="Q504" s="7">
        <f>F504/F$590*100</f>
        <v>85.2662247221203</v>
      </c>
      <c r="R504" s="7">
        <f>G504/G$590*100</f>
        <v>87.40903958123364</v>
      </c>
      <c r="S504" s="7">
        <f>H504/H$590*100</f>
        <v>91.64836936723526</v>
      </c>
      <c r="T504" s="7">
        <f t="shared" si="43"/>
        <v>86.22799363547708</v>
      </c>
      <c r="U504" s="7">
        <f t="shared" si="43"/>
        <v>95.77023725815688</v>
      </c>
      <c r="V504" s="7">
        <f t="shared" si="43"/>
        <v>93.78476189173102</v>
      </c>
      <c r="W504" s="7">
        <f t="shared" si="43"/>
        <v>94.77230026527177</v>
      </c>
      <c r="X504" s="7"/>
      <c r="Y504" s="7"/>
      <c r="Z504" s="7"/>
    </row>
    <row r="505" spans="1:26" ht="15">
      <c r="A505" s="12">
        <v>36831</v>
      </c>
      <c r="C505" s="24">
        <v>11347.3710296651</v>
      </c>
      <c r="D505">
        <v>11354.28</v>
      </c>
      <c r="E505">
        <v>11411.14</v>
      </c>
      <c r="F505">
        <f t="shared" si="44"/>
        <v>11382.674495881887</v>
      </c>
      <c r="G505">
        <v>915051</v>
      </c>
      <c r="H505" s="5">
        <v>92.0931</v>
      </c>
      <c r="I505">
        <v>8395.9</v>
      </c>
      <c r="J505" s="6">
        <v>132347</v>
      </c>
      <c r="K505" s="6">
        <v>137322</v>
      </c>
      <c r="L505" s="6">
        <f t="shared" si="45"/>
        <v>134811.55267261036</v>
      </c>
      <c r="M505" s="6"/>
      <c r="N505" s="7">
        <f t="shared" si="42"/>
        <v>84.45390924816934</v>
      </c>
      <c r="O505" s="7">
        <f t="shared" si="46"/>
        <v>84.53458729912921</v>
      </c>
      <c r="P505" s="7">
        <f t="shared" si="47"/>
        <v>85.90946904820161</v>
      </c>
      <c r="Q505" s="7">
        <f>F505/F$590*100</f>
        <v>85.21925551820455</v>
      </c>
      <c r="R505" s="7">
        <f>G505/G$590*100</f>
        <v>86.75796445871262</v>
      </c>
      <c r="S505" s="7">
        <f>H505/H$590*100</f>
        <v>91.66210478330889</v>
      </c>
      <c r="T505" s="7">
        <f t="shared" si="43"/>
        <v>86.18693219730021</v>
      </c>
      <c r="U505" s="7">
        <f t="shared" si="43"/>
        <v>95.93768801965915</v>
      </c>
      <c r="V505" s="7">
        <f t="shared" si="43"/>
        <v>93.94484617542227</v>
      </c>
      <c r="W505" s="7">
        <f t="shared" si="43"/>
        <v>94.93603817008865</v>
      </c>
      <c r="X505" s="7"/>
      <c r="Y505" s="7"/>
      <c r="Z505" s="7"/>
    </row>
    <row r="506" spans="1:26" ht="15">
      <c r="A506" s="12">
        <v>36861</v>
      </c>
      <c r="C506" s="24">
        <v>11306.7233571949</v>
      </c>
      <c r="D506">
        <v>11294.78</v>
      </c>
      <c r="E506">
        <v>11419.46</v>
      </c>
      <c r="F506">
        <f t="shared" si="44"/>
        <v>11356.948904472538</v>
      </c>
      <c r="G506">
        <v>921592</v>
      </c>
      <c r="H506" s="5">
        <v>91.7437</v>
      </c>
      <c r="I506">
        <v>8399.1</v>
      </c>
      <c r="J506" s="6">
        <v>132485</v>
      </c>
      <c r="K506" s="6">
        <v>137614</v>
      </c>
      <c r="L506" s="6">
        <f t="shared" si="45"/>
        <v>135025.14873163443</v>
      </c>
      <c r="M506" s="6"/>
      <c r="N506" s="7">
        <f t="shared" si="42"/>
        <v>84.15138500418603</v>
      </c>
      <c r="O506" s="7">
        <f t="shared" si="46"/>
        <v>84.09159946156504</v>
      </c>
      <c r="P506" s="7">
        <f t="shared" si="47"/>
        <v>85.97210667971616</v>
      </c>
      <c r="Q506" s="7">
        <f>F506/F$590*100</f>
        <v>85.02665440776576</v>
      </c>
      <c r="R506" s="7">
        <f>G506/G$590*100</f>
        <v>87.37813081613362</v>
      </c>
      <c r="S506" s="7">
        <f>H506/H$590*100</f>
        <v>91.31433997344486</v>
      </c>
      <c r="T506" s="7">
        <f t="shared" si="43"/>
        <v>86.21978134784172</v>
      </c>
      <c r="U506" s="7">
        <f t="shared" si="43"/>
        <v>96.03772353951766</v>
      </c>
      <c r="V506" s="7">
        <f t="shared" si="43"/>
        <v>94.1446094696011</v>
      </c>
      <c r="W506" s="7">
        <f t="shared" si="43"/>
        <v>95.08645527611912</v>
      </c>
      <c r="X506" s="7"/>
      <c r="Y506" s="7"/>
      <c r="Z506" s="7"/>
    </row>
    <row r="507" spans="1:26" ht="15">
      <c r="A507" s="12">
        <v>36892</v>
      </c>
      <c r="C507" s="24">
        <v>11320.6074514238</v>
      </c>
      <c r="D507">
        <v>11325.04</v>
      </c>
      <c r="E507">
        <v>11499.06</v>
      </c>
      <c r="F507">
        <f t="shared" si="44"/>
        <v>11411.718295787012</v>
      </c>
      <c r="G507">
        <v>915410</v>
      </c>
      <c r="H507" s="5">
        <v>91.0867</v>
      </c>
      <c r="I507">
        <v>8439.1</v>
      </c>
      <c r="J507" s="6">
        <v>132469</v>
      </c>
      <c r="K507" s="6">
        <v>137778</v>
      </c>
      <c r="L507" s="6">
        <f t="shared" si="45"/>
        <v>135097.42366899527</v>
      </c>
      <c r="M507" s="6"/>
      <c r="N507" s="7">
        <f t="shared" si="42"/>
        <v>84.25471872183175</v>
      </c>
      <c r="O507" s="7">
        <f t="shared" si="46"/>
        <v>84.31689041895481</v>
      </c>
      <c r="P507" s="7">
        <f t="shared" si="47"/>
        <v>86.57138017353334</v>
      </c>
      <c r="Q507" s="7">
        <f>F507/F$590*100</f>
        <v>85.43669923112368</v>
      </c>
      <c r="R507" s="7">
        <f>G507/G$590*100</f>
        <v>86.7920020251878</v>
      </c>
      <c r="S507" s="7">
        <f>H507/H$590*100</f>
        <v>90.6604147299398</v>
      </c>
      <c r="T507" s="7">
        <f t="shared" si="43"/>
        <v>86.63039572961043</v>
      </c>
      <c r="U507" s="7">
        <f t="shared" si="43"/>
        <v>96.02612521837463</v>
      </c>
      <c r="V507" s="7">
        <f t="shared" si="43"/>
        <v>94.25680529235906</v>
      </c>
      <c r="W507" s="7">
        <f t="shared" si="43"/>
        <v>95.13735222134379</v>
      </c>
      <c r="X507" s="7"/>
      <c r="Y507" s="7"/>
      <c r="Z507" s="7"/>
    </row>
    <row r="508" spans="1:26" ht="15">
      <c r="A508" s="12">
        <v>36923</v>
      </c>
      <c r="C508" s="24">
        <v>11285.7836645544</v>
      </c>
      <c r="D508">
        <v>11289.34</v>
      </c>
      <c r="E508">
        <v>11532.06</v>
      </c>
      <c r="F508">
        <f t="shared" si="44"/>
        <v>11410.05461163092</v>
      </c>
      <c r="G508">
        <v>918931</v>
      </c>
      <c r="H508" s="5">
        <v>90.5759</v>
      </c>
      <c r="I508">
        <v>8459</v>
      </c>
      <c r="J508" s="6">
        <v>132530</v>
      </c>
      <c r="K508" s="6">
        <v>137612</v>
      </c>
      <c r="L508" s="6">
        <f t="shared" si="45"/>
        <v>135047.0968218125</v>
      </c>
      <c r="M508" s="6"/>
      <c r="N508" s="7">
        <f t="shared" si="42"/>
        <v>83.9955393111773</v>
      </c>
      <c r="O508" s="7">
        <f t="shared" si="46"/>
        <v>84.05109771641631</v>
      </c>
      <c r="P508" s="7">
        <f t="shared" si="47"/>
        <v>86.81982270237714</v>
      </c>
      <c r="Q508" s="7">
        <f>F508/F$590*100</f>
        <v>85.42424364124884</v>
      </c>
      <c r="R508" s="7">
        <f>G508/G$590*100</f>
        <v>87.12583565070061</v>
      </c>
      <c r="S508" s="7">
        <f>H508/H$590*100</f>
        <v>90.15200527121475</v>
      </c>
      <c r="T508" s="7">
        <f t="shared" si="43"/>
        <v>86.83467638454036</v>
      </c>
      <c r="U508" s="7">
        <f t="shared" si="43"/>
        <v>96.07034381773238</v>
      </c>
      <c r="V508" s="7">
        <f t="shared" si="43"/>
        <v>94.14324122786014</v>
      </c>
      <c r="W508" s="7">
        <f t="shared" si="43"/>
        <v>95.10191140495675</v>
      </c>
      <c r="X508" s="7"/>
      <c r="Y508" s="7"/>
      <c r="Z508" s="7"/>
    </row>
    <row r="509" spans="1:26" ht="15">
      <c r="A509" s="12">
        <v>36951</v>
      </c>
      <c r="C509" s="24">
        <v>11285.1021266394</v>
      </c>
      <c r="D509">
        <v>11277.15</v>
      </c>
      <c r="E509">
        <v>11566.02</v>
      </c>
      <c r="F509">
        <f t="shared" si="44"/>
        <v>11420.671715928096</v>
      </c>
      <c r="G509">
        <v>908331</v>
      </c>
      <c r="H509" s="5">
        <v>90.2978</v>
      </c>
      <c r="I509">
        <v>8477.4</v>
      </c>
      <c r="J509" s="6">
        <v>132500</v>
      </c>
      <c r="K509" s="6">
        <v>137783</v>
      </c>
      <c r="L509" s="6">
        <f t="shared" si="45"/>
        <v>135115.68191738514</v>
      </c>
      <c r="M509" s="6"/>
      <c r="N509" s="7">
        <f t="shared" si="42"/>
        <v>83.99046689915586</v>
      </c>
      <c r="O509" s="7">
        <f t="shared" si="46"/>
        <v>83.9603410485187</v>
      </c>
      <c r="P509" s="7">
        <f t="shared" si="47"/>
        <v>87.07549265024186</v>
      </c>
      <c r="Q509" s="7">
        <f>F509/F$590*100</f>
        <v>85.50373126292263</v>
      </c>
      <c r="R509" s="7">
        <f>G509/G$590*100</f>
        <v>86.12082672413548</v>
      </c>
      <c r="S509" s="7">
        <f>H509/H$590*100</f>
        <v>89.8752067777311</v>
      </c>
      <c r="T509" s="7">
        <f t="shared" si="43"/>
        <v>87.02355900015397</v>
      </c>
      <c r="U509" s="7">
        <f t="shared" si="43"/>
        <v>96.04859696558923</v>
      </c>
      <c r="V509" s="7">
        <f t="shared" si="43"/>
        <v>94.26022589671143</v>
      </c>
      <c r="W509" s="7">
        <f t="shared" si="43"/>
        <v>95.15020991589368</v>
      </c>
      <c r="X509" s="7"/>
      <c r="Y509" s="7"/>
      <c r="Z509" s="7"/>
    </row>
    <row r="510" spans="1:26" ht="15">
      <c r="A510" s="12">
        <v>36982</v>
      </c>
      <c r="C510" s="24">
        <v>11349.0067780593</v>
      </c>
      <c r="D510">
        <v>11360.42</v>
      </c>
      <c r="E510">
        <v>11514.74</v>
      </c>
      <c r="F510">
        <f t="shared" si="44"/>
        <v>11437.3197293247</v>
      </c>
      <c r="G510">
        <v>901701</v>
      </c>
      <c r="H510" s="5">
        <v>90.1043</v>
      </c>
      <c r="I510">
        <v>8430.2</v>
      </c>
      <c r="J510" s="6">
        <v>132219</v>
      </c>
      <c r="K510" s="6">
        <v>137299</v>
      </c>
      <c r="L510" s="6">
        <f t="shared" si="45"/>
        <v>134735.06032581127</v>
      </c>
      <c r="M510" s="6"/>
      <c r="N510" s="7">
        <f t="shared" si="42"/>
        <v>84.46608346421246</v>
      </c>
      <c r="O510" s="7">
        <f t="shared" si="46"/>
        <v>84.58030066589633</v>
      </c>
      <c r="P510" s="7">
        <f t="shared" si="47"/>
        <v>86.68942801754154</v>
      </c>
      <c r="Q510" s="7">
        <f>F510/F$590*100</f>
        <v>85.6283708024288</v>
      </c>
      <c r="R510" s="7">
        <f>G510/G$590*100</f>
        <v>85.49222208421784</v>
      </c>
      <c r="S510" s="7">
        <f>H510/H$590*100</f>
        <v>89.68261235669878</v>
      </c>
      <c r="T510" s="7">
        <f t="shared" si="43"/>
        <v>86.5390340296669</v>
      </c>
      <c r="U510" s="7">
        <f t="shared" si="43"/>
        <v>95.84490145051504</v>
      </c>
      <c r="V510" s="7">
        <f t="shared" si="43"/>
        <v>93.92911139540135</v>
      </c>
      <c r="W510" s="7">
        <f t="shared" si="43"/>
        <v>94.88217127061696</v>
      </c>
      <c r="X510" s="7"/>
      <c r="Y510" s="7"/>
      <c r="Z510" s="7"/>
    </row>
    <row r="511" spans="1:26" ht="15">
      <c r="A511" s="12">
        <v>37012</v>
      </c>
      <c r="C511" s="24">
        <v>11419.1968160639</v>
      </c>
      <c r="D511">
        <v>11416.8</v>
      </c>
      <c r="E511">
        <v>11486.82</v>
      </c>
      <c r="F511">
        <f t="shared" si="44"/>
        <v>11451.756484312788</v>
      </c>
      <c r="G511">
        <v>910928</v>
      </c>
      <c r="H511" s="5">
        <v>89.4668</v>
      </c>
      <c r="I511">
        <v>8399.7</v>
      </c>
      <c r="J511" s="6">
        <v>132175</v>
      </c>
      <c r="K511" s="6">
        <v>137092</v>
      </c>
      <c r="L511" s="6">
        <f t="shared" si="45"/>
        <v>134611.05118080016</v>
      </c>
      <c r="M511" s="6"/>
      <c r="N511" s="7">
        <f t="shared" si="42"/>
        <v>84.98847962842258</v>
      </c>
      <c r="O511" s="7">
        <f t="shared" si="46"/>
        <v>85.00005956138992</v>
      </c>
      <c r="P511" s="7">
        <f t="shared" si="47"/>
        <v>86.47923058101674</v>
      </c>
      <c r="Q511" s="7">
        <f>F511/F$590*100</f>
        <v>85.73645519969666</v>
      </c>
      <c r="R511" s="7">
        <f>G511/G$590*100</f>
        <v>86.36705391114393</v>
      </c>
      <c r="S511" s="7">
        <f>H511/H$590*100</f>
        <v>89.0480958532978</v>
      </c>
      <c r="T511" s="7">
        <f t="shared" si="43"/>
        <v>86.22594056356824</v>
      </c>
      <c r="U511" s="7">
        <f t="shared" si="43"/>
        <v>95.81300606737176</v>
      </c>
      <c r="V511" s="7">
        <f t="shared" si="43"/>
        <v>93.78749837521293</v>
      </c>
      <c r="W511" s="7">
        <f t="shared" si="43"/>
        <v>94.79484242757037</v>
      </c>
      <c r="X511" s="7"/>
      <c r="Y511" s="7"/>
      <c r="Z511" s="7"/>
    </row>
    <row r="512" spans="1:26" ht="15">
      <c r="A512" s="12">
        <v>37043</v>
      </c>
      <c r="C512" s="24">
        <v>11345.5931308017</v>
      </c>
      <c r="D512">
        <v>11337.13</v>
      </c>
      <c r="E512">
        <v>11473.89</v>
      </c>
      <c r="F512">
        <f t="shared" si="44"/>
        <v>11405.305017214576</v>
      </c>
      <c r="G512">
        <v>896396</v>
      </c>
      <c r="H512" s="5">
        <v>88.8995</v>
      </c>
      <c r="I512">
        <v>8390.9</v>
      </c>
      <c r="J512" s="6">
        <v>132047</v>
      </c>
      <c r="K512" s="6">
        <v>136873</v>
      </c>
      <c r="L512" s="6">
        <f t="shared" si="45"/>
        <v>134438.34657938933</v>
      </c>
      <c r="M512" s="6"/>
      <c r="N512" s="7">
        <f t="shared" si="42"/>
        <v>84.44067706347481</v>
      </c>
      <c r="O512" s="7">
        <f t="shared" si="46"/>
        <v>84.40690256947835</v>
      </c>
      <c r="P512" s="7">
        <f t="shared" si="47"/>
        <v>86.38188628107883</v>
      </c>
      <c r="Q512" s="7">
        <f>F512/F$590*100</f>
        <v>85.38868460806022</v>
      </c>
      <c r="R512" s="7">
        <f>G512/G$590*100</f>
        <v>84.98924356012087</v>
      </c>
      <c r="S512" s="7">
        <f>H512/H$590*100</f>
        <v>88.4834508142713</v>
      </c>
      <c r="T512" s="7">
        <f t="shared" si="43"/>
        <v>86.13560539957912</v>
      </c>
      <c r="U512" s="7">
        <f t="shared" si="43"/>
        <v>95.72021949822764</v>
      </c>
      <c r="V512" s="7">
        <f t="shared" si="43"/>
        <v>93.63767590457883</v>
      </c>
      <c r="W512" s="7">
        <f t="shared" si="43"/>
        <v>94.67322161461595</v>
      </c>
      <c r="X512" s="7"/>
      <c r="Y512" s="7"/>
      <c r="Z512" s="7"/>
    </row>
    <row r="513" spans="1:26" ht="15">
      <c r="A513" s="12">
        <v>37073</v>
      </c>
      <c r="C513" s="24">
        <v>11311.564843989</v>
      </c>
      <c r="D513">
        <v>11322.87</v>
      </c>
      <c r="E513">
        <v>11454.54</v>
      </c>
      <c r="F513">
        <f t="shared" si="44"/>
        <v>11388.514711313324</v>
      </c>
      <c r="G513">
        <v>900576</v>
      </c>
      <c r="H513" s="5">
        <v>88.5006</v>
      </c>
      <c r="I513">
        <v>8394.9</v>
      </c>
      <c r="J513" s="6">
        <v>131922</v>
      </c>
      <c r="K513" s="6">
        <v>137071</v>
      </c>
      <c r="L513" s="6">
        <f t="shared" si="45"/>
        <v>134471.8575092945</v>
      </c>
      <c r="M513" s="6"/>
      <c r="N513" s="7">
        <f t="shared" si="42"/>
        <v>84.18741823913236</v>
      </c>
      <c r="O513" s="7">
        <f t="shared" si="46"/>
        <v>84.30073439193777</v>
      </c>
      <c r="P513" s="7">
        <f t="shared" si="47"/>
        <v>86.23620861643863</v>
      </c>
      <c r="Q513" s="7">
        <f>F513/F$590*100</f>
        <v>85.26297975992938</v>
      </c>
      <c r="R513" s="7">
        <f>G513/G$590*100</f>
        <v>85.38555840097392</v>
      </c>
      <c r="S513" s="7">
        <f>H513/H$590*100</f>
        <v>88.0864176641432</v>
      </c>
      <c r="T513" s="7">
        <f t="shared" si="43"/>
        <v>86.17666683775599</v>
      </c>
      <c r="U513" s="7">
        <f t="shared" si="43"/>
        <v>95.62960761429783</v>
      </c>
      <c r="V513" s="7">
        <f t="shared" si="43"/>
        <v>93.77313183693296</v>
      </c>
      <c r="W513" s="7">
        <f t="shared" si="43"/>
        <v>94.69682044466813</v>
      </c>
      <c r="X513" s="7"/>
      <c r="Y513" s="7"/>
      <c r="Z513" s="7"/>
    </row>
    <row r="514" spans="1:26" ht="15">
      <c r="A514" s="12">
        <v>37104</v>
      </c>
      <c r="C514" s="24">
        <v>11434.6062962888</v>
      </c>
      <c r="D514">
        <v>11435</v>
      </c>
      <c r="E514">
        <v>11444.62</v>
      </c>
      <c r="F514">
        <f t="shared" si="44"/>
        <v>11439.808988789979</v>
      </c>
      <c r="G514">
        <v>906519</v>
      </c>
      <c r="H514" s="5">
        <v>88.2057</v>
      </c>
      <c r="I514">
        <v>8398.9</v>
      </c>
      <c r="J514" s="6">
        <v>131762</v>
      </c>
      <c r="K514" s="6">
        <v>136241</v>
      </c>
      <c r="L514" s="6">
        <f t="shared" si="45"/>
        <v>133982.78487178867</v>
      </c>
      <c r="M514" s="6"/>
      <c r="N514" s="7">
        <f t="shared" si="42"/>
        <v>85.10316617926092</v>
      </c>
      <c r="O514" s="7">
        <f t="shared" si="46"/>
        <v>85.13556172346838</v>
      </c>
      <c r="P514" s="7">
        <f t="shared" si="47"/>
        <v>86.16152528655587</v>
      </c>
      <c r="Q514" s="7">
        <f>F514/F$590*100</f>
        <v>85.64700726949984</v>
      </c>
      <c r="R514" s="7">
        <f>G514/G$590*100</f>
        <v>85.94902708499058</v>
      </c>
      <c r="S514" s="7">
        <f>H514/H$590*100</f>
        <v>87.79289779456992</v>
      </c>
      <c r="T514" s="7">
        <f t="shared" si="43"/>
        <v>86.21772827593286</v>
      </c>
      <c r="U514" s="7">
        <f t="shared" si="43"/>
        <v>95.51362440286768</v>
      </c>
      <c r="V514" s="7">
        <f t="shared" si="43"/>
        <v>93.20531151443838</v>
      </c>
      <c r="W514" s="7">
        <f t="shared" si="43"/>
        <v>94.35240917084388</v>
      </c>
      <c r="X514" s="7"/>
      <c r="Y514" s="7"/>
      <c r="Z514" s="7"/>
    </row>
    <row r="515" spans="1:26" ht="15">
      <c r="A515" s="12">
        <v>37135</v>
      </c>
      <c r="C515" s="24">
        <v>11274.0121831031</v>
      </c>
      <c r="D515">
        <v>11262.45</v>
      </c>
      <c r="E515">
        <v>11416.9</v>
      </c>
      <c r="F515">
        <f t="shared" si="44"/>
        <v>11339.412039651792</v>
      </c>
      <c r="G515">
        <v>888294</v>
      </c>
      <c r="H515" s="5">
        <v>87.9362</v>
      </c>
      <c r="I515">
        <v>8402.3</v>
      </c>
      <c r="J515" s="6">
        <v>131518</v>
      </c>
      <c r="K515" s="6">
        <v>136846</v>
      </c>
      <c r="L515" s="6">
        <f t="shared" si="45"/>
        <v>134155.55235621074</v>
      </c>
      <c r="M515" s="6"/>
      <c r="N515" s="7">
        <f aca="true" t="shared" si="48" ref="N515:N578">C515/C$590*100</f>
        <v>83.90792891898991</v>
      </c>
      <c r="O515" s="7">
        <f t="shared" si="46"/>
        <v>83.85089699453226</v>
      </c>
      <c r="P515" s="7">
        <f t="shared" si="47"/>
        <v>85.95283356232709</v>
      </c>
      <c r="Q515" s="7">
        <f>F515/F$590*100</f>
        <v>84.89536025851392</v>
      </c>
      <c r="R515" s="7">
        <f>G515/G$590*100</f>
        <v>84.22107541643872</v>
      </c>
      <c r="S515" s="7">
        <f>H515/H$590*100</f>
        <v>87.52465905313217</v>
      </c>
      <c r="T515" s="7">
        <f>I515/I$590*100</f>
        <v>86.2526304983832</v>
      </c>
      <c r="U515" s="7">
        <f>J515/J$590*100</f>
        <v>95.33675000543671</v>
      </c>
      <c r="V515" s="7">
        <f>K515/K$590*100</f>
        <v>93.61920464107598</v>
      </c>
      <c r="W515" s="7">
        <f>L515/L$590*100</f>
        <v>94.47407426682773</v>
      </c>
      <c r="X515" s="7"/>
      <c r="Y515" s="7"/>
      <c r="Z515" s="7"/>
    </row>
    <row r="516" spans="1:26" ht="15">
      <c r="A516" s="12">
        <v>37165</v>
      </c>
      <c r="C516" s="24">
        <v>11357.9531271296</v>
      </c>
      <c r="D516">
        <v>11323.76</v>
      </c>
      <c r="E516">
        <v>11361.06</v>
      </c>
      <c r="F516">
        <f aca="true" t="shared" si="49" ref="F516:F579">SQRT(D516*E516)</f>
        <v>11342.394667159135</v>
      </c>
      <c r="G516">
        <v>913198</v>
      </c>
      <c r="H516" s="5">
        <v>87.4715</v>
      </c>
      <c r="I516">
        <v>8367.7</v>
      </c>
      <c r="J516" s="6">
        <v>131193</v>
      </c>
      <c r="K516" s="6">
        <v>136392</v>
      </c>
      <c r="L516" s="6">
        <f aca="true" t="shared" si="50" ref="L516:L579">SQRT(J516*K516)</f>
        <v>133767.24433133844</v>
      </c>
      <c r="M516" s="6"/>
      <c r="N516" s="7">
        <f t="shared" si="48"/>
        <v>84.53266753469984</v>
      </c>
      <c r="O516" s="7">
        <f aca="true" t="shared" si="51" ref="O516:O579">D516/D$590*100</f>
        <v>84.30736059656688</v>
      </c>
      <c r="P516" s="7">
        <f aca="true" t="shared" si="52" ref="P516:P579">E516/E$590*100</f>
        <v>85.53243868927744</v>
      </c>
      <c r="Q516" s="7">
        <f aca="true" t="shared" si="53" ref="Q516:T579">F516/F$590*100</f>
        <v>84.91769044952095</v>
      </c>
      <c r="R516" s="7">
        <f t="shared" si="53"/>
        <v>86.58227752088949</v>
      </c>
      <c r="S516" s="7">
        <f t="shared" si="53"/>
        <v>87.06213384665304</v>
      </c>
      <c r="T516" s="7">
        <f t="shared" si="53"/>
        <v>85.89744905815327</v>
      </c>
      <c r="U516" s="7">
        <f aca="true" t="shared" si="54" ref="U516:W579">J516/J$590*100</f>
        <v>95.10115910721923</v>
      </c>
      <c r="V516" s="7">
        <f t="shared" si="54"/>
        <v>93.30861376588015</v>
      </c>
      <c r="W516" s="7">
        <f t="shared" si="54"/>
        <v>94.2006227358558</v>
      </c>
      <c r="X516" s="7"/>
      <c r="Y516" s="7"/>
      <c r="Z516" s="7"/>
    </row>
    <row r="517" spans="1:26" ht="15">
      <c r="A517" s="12">
        <v>37196</v>
      </c>
      <c r="C517" s="24">
        <v>11299.7677872323</v>
      </c>
      <c r="D517">
        <v>11312.88</v>
      </c>
      <c r="E517">
        <v>11374.67</v>
      </c>
      <c r="F517">
        <f t="shared" si="49"/>
        <v>11343.732928344178</v>
      </c>
      <c r="G517">
        <v>908408</v>
      </c>
      <c r="H517" s="5">
        <v>87.0363</v>
      </c>
      <c r="I517">
        <v>8378.9</v>
      </c>
      <c r="J517" s="6">
        <v>130901</v>
      </c>
      <c r="K517" s="6">
        <v>136238</v>
      </c>
      <c r="L517" s="6">
        <f t="shared" si="50"/>
        <v>133542.8412083553</v>
      </c>
      <c r="M517" s="6"/>
      <c r="N517" s="7">
        <f t="shared" si="48"/>
        <v>84.0996175002545</v>
      </c>
      <c r="O517" s="7">
        <f t="shared" si="51"/>
        <v>84.22635710626942</v>
      </c>
      <c r="P517" s="7">
        <f t="shared" si="52"/>
        <v>85.63490241102181</v>
      </c>
      <c r="Q517" s="7">
        <f t="shared" si="53"/>
        <v>84.92770967847453</v>
      </c>
      <c r="R517" s="7">
        <f t="shared" si="53"/>
        <v>86.12812726067752</v>
      </c>
      <c r="S517" s="7">
        <f t="shared" si="53"/>
        <v>86.62897058033127</v>
      </c>
      <c r="T517" s="7">
        <f t="shared" si="53"/>
        <v>86.0124210850485</v>
      </c>
      <c r="U517" s="7">
        <f t="shared" si="54"/>
        <v>94.88948974635922</v>
      </c>
      <c r="V517" s="7">
        <f t="shared" si="54"/>
        <v>93.20325915182694</v>
      </c>
      <c r="W517" s="7">
        <f t="shared" si="54"/>
        <v>94.04259515567689</v>
      </c>
      <c r="X517" s="7"/>
      <c r="Y517" s="7"/>
      <c r="Z517" s="7"/>
    </row>
    <row r="518" spans="1:26" ht="15">
      <c r="A518" s="12">
        <v>37226</v>
      </c>
      <c r="C518" s="24">
        <v>11482.8106248756</v>
      </c>
      <c r="D518">
        <v>11503.91</v>
      </c>
      <c r="E518">
        <v>11416.09</v>
      </c>
      <c r="F518">
        <f t="shared" si="49"/>
        <v>11459.915877173793</v>
      </c>
      <c r="G518">
        <v>910577</v>
      </c>
      <c r="H518" s="5">
        <v>87.0502</v>
      </c>
      <c r="I518">
        <v>8396.9</v>
      </c>
      <c r="J518" s="6">
        <v>130723</v>
      </c>
      <c r="K518" s="6">
        <v>136047</v>
      </c>
      <c r="L518" s="6">
        <f t="shared" si="50"/>
        <v>133358.43423270984</v>
      </c>
      <c r="M518" s="6"/>
      <c r="N518" s="7">
        <f t="shared" si="48"/>
        <v>85.4619315691645</v>
      </c>
      <c r="O518" s="7">
        <f t="shared" si="51"/>
        <v>85.64860864593136</v>
      </c>
      <c r="P518" s="7">
        <f t="shared" si="52"/>
        <v>85.94673542752818</v>
      </c>
      <c r="Q518" s="7">
        <f t="shared" si="53"/>
        <v>85.79754254655413</v>
      </c>
      <c r="R518" s="7">
        <f t="shared" si="53"/>
        <v>86.33377484197182</v>
      </c>
      <c r="S518" s="7">
        <f t="shared" si="53"/>
        <v>86.64280552840545</v>
      </c>
      <c r="T518" s="7">
        <f t="shared" si="53"/>
        <v>86.19719755684443</v>
      </c>
      <c r="U518" s="7">
        <f t="shared" si="54"/>
        <v>94.76045842364317</v>
      </c>
      <c r="V518" s="7">
        <f t="shared" si="54"/>
        <v>93.07259206556614</v>
      </c>
      <c r="W518" s="7">
        <f t="shared" si="54"/>
        <v>93.91273337950386</v>
      </c>
      <c r="X518" s="7"/>
      <c r="Y518" s="7"/>
      <c r="Z518" s="7"/>
    </row>
    <row r="519" spans="1:26" ht="15">
      <c r="A519" s="12">
        <v>37257</v>
      </c>
      <c r="C519" s="24">
        <v>11496.3880520127</v>
      </c>
      <c r="D519">
        <v>11508.88</v>
      </c>
      <c r="E519">
        <v>11494</v>
      </c>
      <c r="F519">
        <f t="shared" si="49"/>
        <v>11501.437593622806</v>
      </c>
      <c r="G519">
        <v>911245</v>
      </c>
      <c r="H519" s="5">
        <v>87.5762</v>
      </c>
      <c r="I519">
        <v>8409.6</v>
      </c>
      <c r="J519" s="6">
        <v>130591</v>
      </c>
      <c r="K519" s="6">
        <v>135701</v>
      </c>
      <c r="L519" s="6">
        <f t="shared" si="50"/>
        <v>133121.4832061302</v>
      </c>
      <c r="M519" s="6"/>
      <c r="N519" s="7">
        <f t="shared" si="48"/>
        <v>85.56298288724186</v>
      </c>
      <c r="O519" s="7">
        <f t="shared" si="51"/>
        <v>85.68561115942201</v>
      </c>
      <c r="P519" s="7">
        <f t="shared" si="52"/>
        <v>86.53328565244396</v>
      </c>
      <c r="Q519" s="7">
        <f t="shared" si="53"/>
        <v>86.10840532005284</v>
      </c>
      <c r="R519" s="7">
        <f t="shared" si="53"/>
        <v>86.39710936677801</v>
      </c>
      <c r="S519" s="7">
        <f t="shared" si="53"/>
        <v>87.16634385121161</v>
      </c>
      <c r="T519" s="7">
        <f t="shared" si="53"/>
        <v>86.327567623056</v>
      </c>
      <c r="U519" s="7">
        <f t="shared" si="54"/>
        <v>94.6647722742133</v>
      </c>
      <c r="V519" s="7">
        <f t="shared" si="54"/>
        <v>92.83588624438165</v>
      </c>
      <c r="W519" s="7">
        <f t="shared" si="54"/>
        <v>93.74586940339911</v>
      </c>
      <c r="X519" s="7"/>
      <c r="Y519" s="7"/>
      <c r="Z519" s="7"/>
    </row>
    <row r="520" spans="1:26" ht="15">
      <c r="A520" s="12">
        <v>37288</v>
      </c>
      <c r="C520" s="24">
        <v>11427.3561762213</v>
      </c>
      <c r="D520">
        <v>11432.74</v>
      </c>
      <c r="E520">
        <v>11528.41</v>
      </c>
      <c r="F520">
        <f t="shared" si="49"/>
        <v>11480.475344836554</v>
      </c>
      <c r="G520">
        <v>913188</v>
      </c>
      <c r="H520" s="5">
        <v>87.5647</v>
      </c>
      <c r="I520">
        <v>8405.6</v>
      </c>
      <c r="J520" s="6">
        <v>130444</v>
      </c>
      <c r="K520" s="6">
        <v>136438</v>
      </c>
      <c r="L520" s="6">
        <f t="shared" si="50"/>
        <v>133407.34039774572</v>
      </c>
      <c r="M520" s="6"/>
      <c r="N520" s="7">
        <f t="shared" si="48"/>
        <v>85.049206457611</v>
      </c>
      <c r="O520" s="7">
        <f t="shared" si="51"/>
        <v>85.11873563081468</v>
      </c>
      <c r="P520" s="7">
        <f t="shared" si="52"/>
        <v>86.79234345297472</v>
      </c>
      <c r="Q520" s="7">
        <f t="shared" si="53"/>
        <v>85.95146617221037</v>
      </c>
      <c r="R520" s="7">
        <f t="shared" si="53"/>
        <v>86.58132939926065</v>
      </c>
      <c r="S520" s="7">
        <f t="shared" si="53"/>
        <v>87.15489767115024</v>
      </c>
      <c r="T520" s="7">
        <f t="shared" si="53"/>
        <v>86.28650618487913</v>
      </c>
      <c r="U520" s="7">
        <f t="shared" si="54"/>
        <v>94.55821269871187</v>
      </c>
      <c r="V520" s="7">
        <f t="shared" si="54"/>
        <v>93.34008332592202</v>
      </c>
      <c r="W520" s="7">
        <f t="shared" si="54"/>
        <v>93.9471737331572</v>
      </c>
      <c r="X520" s="7"/>
      <c r="Y520" s="7"/>
      <c r="Z520" s="7"/>
    </row>
    <row r="521" spans="1:26" ht="15">
      <c r="A521" s="12">
        <v>37316</v>
      </c>
      <c r="C521" s="24">
        <v>11510.1064313165</v>
      </c>
      <c r="D521">
        <v>11492.15</v>
      </c>
      <c r="E521">
        <v>11553.34</v>
      </c>
      <c r="F521">
        <f t="shared" si="49"/>
        <v>11522.704382262005</v>
      </c>
      <c r="G521">
        <v>910019</v>
      </c>
      <c r="H521" s="5">
        <v>88.241</v>
      </c>
      <c r="I521">
        <v>8401.2</v>
      </c>
      <c r="J521" s="6">
        <v>130420</v>
      </c>
      <c r="K521" s="6">
        <v>136177</v>
      </c>
      <c r="L521" s="6">
        <f t="shared" si="50"/>
        <v>133267.41664788133</v>
      </c>
      <c r="M521" s="6"/>
      <c r="N521" s="7">
        <f t="shared" si="48"/>
        <v>85.66508325548806</v>
      </c>
      <c r="O521" s="7">
        <f t="shared" si="51"/>
        <v>85.5610534027422</v>
      </c>
      <c r="P521" s="7">
        <f t="shared" si="52"/>
        <v>86.980030490674</v>
      </c>
      <c r="Q521" s="7">
        <f t="shared" si="53"/>
        <v>86.26762448210049</v>
      </c>
      <c r="R521" s="7">
        <f t="shared" si="53"/>
        <v>86.28086965508284</v>
      </c>
      <c r="S521" s="7">
        <f t="shared" si="53"/>
        <v>87.82803259075826</v>
      </c>
      <c r="T521" s="7">
        <f t="shared" si="53"/>
        <v>86.24133860288458</v>
      </c>
      <c r="U521" s="7">
        <f t="shared" si="54"/>
        <v>94.54081521699734</v>
      </c>
      <c r="V521" s="7">
        <f t="shared" si="54"/>
        <v>93.16152777872794</v>
      </c>
      <c r="W521" s="7">
        <f t="shared" si="54"/>
        <v>93.84863761963666</v>
      </c>
      <c r="X521" s="7"/>
      <c r="Y521" s="7"/>
      <c r="Z521" s="7"/>
    </row>
    <row r="522" spans="1:26" ht="15">
      <c r="A522" s="12">
        <v>37347</v>
      </c>
      <c r="C522" s="24">
        <v>11522.4924972441</v>
      </c>
      <c r="D522">
        <v>11516.37</v>
      </c>
      <c r="E522">
        <v>11561.31</v>
      </c>
      <c r="F522">
        <f t="shared" si="49"/>
        <v>11538.818121657869</v>
      </c>
      <c r="G522">
        <v>916674</v>
      </c>
      <c r="H522" s="5">
        <v>88.6008</v>
      </c>
      <c r="I522">
        <v>8391.7</v>
      </c>
      <c r="J522" s="6">
        <v>130335</v>
      </c>
      <c r="K522" s="6">
        <v>136126</v>
      </c>
      <c r="L522" s="6">
        <f t="shared" si="50"/>
        <v>133199.03231630477</v>
      </c>
      <c r="M522" s="6"/>
      <c r="N522" s="7">
        <f t="shared" si="48"/>
        <v>85.75726775223683</v>
      </c>
      <c r="O522" s="7">
        <f t="shared" si="51"/>
        <v>85.74137551073892</v>
      </c>
      <c r="P522" s="7">
        <f t="shared" si="52"/>
        <v>87.04003312567052</v>
      </c>
      <c r="Q522" s="7">
        <f t="shared" si="53"/>
        <v>86.38826404492262</v>
      </c>
      <c r="R522" s="7">
        <f t="shared" si="53"/>
        <v>86.91184459907255</v>
      </c>
      <c r="S522" s="7">
        <f t="shared" si="53"/>
        <v>88.18614872867776</v>
      </c>
      <c r="T522" s="7">
        <f t="shared" si="53"/>
        <v>86.1438176872145</v>
      </c>
      <c r="U522" s="7">
        <f t="shared" si="54"/>
        <v>94.47919913592507</v>
      </c>
      <c r="V522" s="7">
        <f t="shared" si="54"/>
        <v>93.1266376143337</v>
      </c>
      <c r="W522" s="7">
        <f t="shared" si="54"/>
        <v>93.80048048930115</v>
      </c>
      <c r="X522" s="7"/>
      <c r="Y522" s="7"/>
      <c r="Z522" s="7"/>
    </row>
    <row r="523" spans="1:26" ht="15">
      <c r="A523" s="12">
        <v>37377</v>
      </c>
      <c r="C523" s="24">
        <v>11524.4242266016</v>
      </c>
      <c r="D523">
        <v>11524.06</v>
      </c>
      <c r="E523">
        <v>11585.42</v>
      </c>
      <c r="F523">
        <f t="shared" si="49"/>
        <v>11554.699269353574</v>
      </c>
      <c r="G523">
        <v>920189</v>
      </c>
      <c r="H523" s="5">
        <v>89.071</v>
      </c>
      <c r="I523">
        <v>8403.3</v>
      </c>
      <c r="J523" s="6">
        <v>130328</v>
      </c>
      <c r="K523" s="6">
        <v>136539</v>
      </c>
      <c r="L523" s="6">
        <f t="shared" si="50"/>
        <v>133397.3567654172</v>
      </c>
      <c r="M523" s="6"/>
      <c r="N523" s="7">
        <f t="shared" si="48"/>
        <v>85.77164483530073</v>
      </c>
      <c r="O523" s="7">
        <f t="shared" si="51"/>
        <v>85.79862889680393</v>
      </c>
      <c r="P523" s="7">
        <f t="shared" si="52"/>
        <v>87.2215467429561</v>
      </c>
      <c r="Q523" s="7">
        <f t="shared" si="53"/>
        <v>86.5071622514814</v>
      </c>
      <c r="R523" s="7">
        <f t="shared" si="53"/>
        <v>87.24510935160806</v>
      </c>
      <c r="S523" s="7">
        <f t="shared" si="53"/>
        <v>88.65414819518622</v>
      </c>
      <c r="T523" s="7">
        <f t="shared" si="53"/>
        <v>86.26289585792742</v>
      </c>
      <c r="U523" s="7">
        <f t="shared" si="54"/>
        <v>94.474124870425</v>
      </c>
      <c r="V523" s="7">
        <f t="shared" si="54"/>
        <v>93.40917953384003</v>
      </c>
      <c r="W523" s="7">
        <f t="shared" si="54"/>
        <v>93.94014313020793</v>
      </c>
      <c r="X523" s="7"/>
      <c r="Y523" s="7"/>
      <c r="Z523" s="7"/>
    </row>
    <row r="524" spans="1:26" ht="15">
      <c r="A524" s="12">
        <v>37408</v>
      </c>
      <c r="C524" s="24">
        <v>11569.6820212889</v>
      </c>
      <c r="D524">
        <v>11575.56</v>
      </c>
      <c r="E524">
        <v>11617.47</v>
      </c>
      <c r="F524">
        <f t="shared" si="49"/>
        <v>11596.496067054048</v>
      </c>
      <c r="G524">
        <v>921876</v>
      </c>
      <c r="H524" s="5">
        <v>89.8921</v>
      </c>
      <c r="I524">
        <v>8419.9</v>
      </c>
      <c r="J524" s="6">
        <v>130373</v>
      </c>
      <c r="K524" s="6">
        <v>136415</v>
      </c>
      <c r="L524" s="6">
        <f t="shared" si="50"/>
        <v>133359.78702367516</v>
      </c>
      <c r="M524" s="6"/>
      <c r="N524" s="7">
        <f t="shared" si="48"/>
        <v>86.10848036093051</v>
      </c>
      <c r="O524" s="7">
        <f t="shared" si="51"/>
        <v>86.18205534444351</v>
      </c>
      <c r="P524" s="7">
        <f t="shared" si="52"/>
        <v>87.46283713839378</v>
      </c>
      <c r="Q524" s="7">
        <f t="shared" si="53"/>
        <v>86.82008448995603</v>
      </c>
      <c r="R524" s="7">
        <f t="shared" si="53"/>
        <v>87.40505747039253</v>
      </c>
      <c r="S524" s="7">
        <f t="shared" si="53"/>
        <v>89.47140545156674</v>
      </c>
      <c r="T524" s="7">
        <f t="shared" si="53"/>
        <v>86.43330082636143</v>
      </c>
      <c r="U524" s="7">
        <f t="shared" si="54"/>
        <v>94.50674514863974</v>
      </c>
      <c r="V524" s="7">
        <f t="shared" si="54"/>
        <v>93.32434854590109</v>
      </c>
      <c r="W524" s="7">
        <f t="shared" si="54"/>
        <v>93.91368603238988</v>
      </c>
      <c r="X524" s="7"/>
      <c r="Y524" s="7"/>
      <c r="Z524" s="7"/>
    </row>
    <row r="525" spans="1:26" ht="15">
      <c r="A525" s="12">
        <v>37438</v>
      </c>
      <c r="C525" s="24">
        <v>11630.2639037004</v>
      </c>
      <c r="D525">
        <v>11636.88</v>
      </c>
      <c r="E525">
        <v>11575.41</v>
      </c>
      <c r="F525">
        <f t="shared" si="49"/>
        <v>11606.104304235767</v>
      </c>
      <c r="G525">
        <v>921880</v>
      </c>
      <c r="H525" s="5">
        <v>89.5922</v>
      </c>
      <c r="I525">
        <v>8380.9</v>
      </c>
      <c r="J525" s="6">
        <v>130276</v>
      </c>
      <c r="K525" s="6">
        <v>136413</v>
      </c>
      <c r="L525" s="6">
        <f t="shared" si="50"/>
        <v>133309.18943568744</v>
      </c>
      <c r="M525" s="6"/>
      <c r="N525" s="7">
        <f t="shared" si="48"/>
        <v>86.55936689543164</v>
      </c>
      <c r="O525" s="7">
        <f t="shared" si="51"/>
        <v>86.63859339821553</v>
      </c>
      <c r="P525" s="7">
        <f t="shared" si="52"/>
        <v>87.14618584254013</v>
      </c>
      <c r="Q525" s="7">
        <f t="shared" si="53"/>
        <v>86.8920189742255</v>
      </c>
      <c r="R525" s="7">
        <f t="shared" si="53"/>
        <v>87.40543671904406</v>
      </c>
      <c r="S525" s="7">
        <f t="shared" si="53"/>
        <v>89.1729089819668</v>
      </c>
      <c r="T525" s="7">
        <f t="shared" si="53"/>
        <v>86.03295180413694</v>
      </c>
      <c r="U525" s="7">
        <f t="shared" si="54"/>
        <v>94.43643032671021</v>
      </c>
      <c r="V525" s="7">
        <f t="shared" si="54"/>
        <v>93.32298030416014</v>
      </c>
      <c r="W525" s="7">
        <f t="shared" si="54"/>
        <v>93.87805455682796</v>
      </c>
      <c r="X525" s="7"/>
      <c r="Y525" s="7"/>
      <c r="Z525" s="7"/>
    </row>
    <row r="526" spans="1:26" ht="15">
      <c r="A526" s="12">
        <v>37469</v>
      </c>
      <c r="C526" s="24">
        <v>11568.9792947948</v>
      </c>
      <c r="D526">
        <v>11566.14</v>
      </c>
      <c r="E526">
        <v>11572.31</v>
      </c>
      <c r="F526">
        <f t="shared" si="49"/>
        <v>11569.224588683546</v>
      </c>
      <c r="G526">
        <v>928848</v>
      </c>
      <c r="H526" s="5">
        <v>89.7349</v>
      </c>
      <c r="I526">
        <v>8367.7</v>
      </c>
      <c r="J526" s="6">
        <v>130260</v>
      </c>
      <c r="K526" s="6">
        <v>136705</v>
      </c>
      <c r="L526" s="6">
        <f t="shared" si="50"/>
        <v>133443.5959497495</v>
      </c>
      <c r="M526" s="6"/>
      <c r="N526" s="7">
        <f t="shared" si="48"/>
        <v>86.10325025085447</v>
      </c>
      <c r="O526" s="7">
        <f t="shared" si="51"/>
        <v>86.1119218078073</v>
      </c>
      <c r="P526" s="7">
        <f t="shared" si="52"/>
        <v>87.12284730195178</v>
      </c>
      <c r="Q526" s="7">
        <f t="shared" si="53"/>
        <v>86.61590970796996</v>
      </c>
      <c r="R526" s="7">
        <f t="shared" si="53"/>
        <v>88.06608787001632</v>
      </c>
      <c r="S526" s="7">
        <f t="shared" si="53"/>
        <v>89.31494114672807</v>
      </c>
      <c r="T526" s="7">
        <f t="shared" si="53"/>
        <v>85.89744905815327</v>
      </c>
      <c r="U526" s="7">
        <f t="shared" si="54"/>
        <v>94.4248320055672</v>
      </c>
      <c r="V526" s="7">
        <f t="shared" si="54"/>
        <v>93.52274359833895</v>
      </c>
      <c r="W526" s="7">
        <f t="shared" si="54"/>
        <v>93.97270536157235</v>
      </c>
      <c r="X526" s="7"/>
      <c r="Y526" s="7"/>
      <c r="Z526" s="7"/>
    </row>
    <row r="527" spans="1:26" ht="15">
      <c r="A527" s="12">
        <v>37500</v>
      </c>
      <c r="C527" s="24">
        <v>11590.0563184757</v>
      </c>
      <c r="D527">
        <v>11586.74</v>
      </c>
      <c r="E527">
        <v>11574.59</v>
      </c>
      <c r="F527">
        <f t="shared" si="49"/>
        <v>11580.66340658427</v>
      </c>
      <c r="G527">
        <v>920815</v>
      </c>
      <c r="H527" s="5">
        <v>89.7944</v>
      </c>
      <c r="I527">
        <v>8357.8</v>
      </c>
      <c r="J527" s="6">
        <v>130205</v>
      </c>
      <c r="K527" s="6">
        <v>137302</v>
      </c>
      <c r="L527" s="6">
        <f t="shared" si="50"/>
        <v>133706.4206012561</v>
      </c>
      <c r="M527" s="6"/>
      <c r="N527" s="7">
        <f t="shared" si="48"/>
        <v>86.26011804344841</v>
      </c>
      <c r="O527" s="7">
        <f t="shared" si="51"/>
        <v>86.26529238686314</v>
      </c>
      <c r="P527" s="7">
        <f t="shared" si="52"/>
        <v>87.14001242212645</v>
      </c>
      <c r="Q527" s="7">
        <f t="shared" si="53"/>
        <v>86.70154929520939</v>
      </c>
      <c r="R527" s="7">
        <f t="shared" si="53"/>
        <v>87.30446176557314</v>
      </c>
      <c r="S527" s="7">
        <f t="shared" si="53"/>
        <v>89.3741626870455</v>
      </c>
      <c r="T527" s="7">
        <f t="shared" si="53"/>
        <v>85.7958219986655</v>
      </c>
      <c r="U527" s="7">
        <f t="shared" si="54"/>
        <v>94.38496277663808</v>
      </c>
      <c r="V527" s="7">
        <f t="shared" si="54"/>
        <v>93.93116375801277</v>
      </c>
      <c r="W527" s="7">
        <f t="shared" si="54"/>
        <v>94.15778987883229</v>
      </c>
      <c r="X527" s="7"/>
      <c r="Y527" s="7"/>
      <c r="Z527" s="7"/>
    </row>
    <row r="528" spans="1:26" ht="15">
      <c r="A528" s="12">
        <v>37530</v>
      </c>
      <c r="C528" s="24">
        <v>11565.8715976326</v>
      </c>
      <c r="D528">
        <v>11579.09</v>
      </c>
      <c r="E528">
        <v>11594.94</v>
      </c>
      <c r="F528">
        <f t="shared" si="49"/>
        <v>11587.012289826916</v>
      </c>
      <c r="G528">
        <v>919378</v>
      </c>
      <c r="H528" s="5">
        <v>89.5205</v>
      </c>
      <c r="I528">
        <v>8359.7</v>
      </c>
      <c r="J528" s="6">
        <v>130331</v>
      </c>
      <c r="K528" s="6">
        <v>137008</v>
      </c>
      <c r="L528" s="6">
        <f t="shared" si="50"/>
        <v>133627.80267594015</v>
      </c>
      <c r="M528" s="6"/>
      <c r="N528" s="7">
        <f t="shared" si="48"/>
        <v>86.08012091336994</v>
      </c>
      <c r="O528" s="7">
        <f t="shared" si="51"/>
        <v>86.20833680774774</v>
      </c>
      <c r="P528" s="7">
        <f t="shared" si="52"/>
        <v>87.29321864824679</v>
      </c>
      <c r="Q528" s="7">
        <f t="shared" si="53"/>
        <v>86.74908180644003</v>
      </c>
      <c r="R528" s="7">
        <f t="shared" si="53"/>
        <v>87.16821668750954</v>
      </c>
      <c r="S528" s="7">
        <f t="shared" si="53"/>
        <v>89.10154453758427</v>
      </c>
      <c r="T528" s="7">
        <f t="shared" si="53"/>
        <v>85.81532618179952</v>
      </c>
      <c r="U528" s="7">
        <f t="shared" si="54"/>
        <v>94.47629955563932</v>
      </c>
      <c r="V528" s="7">
        <f t="shared" si="54"/>
        <v>93.730032222093</v>
      </c>
      <c r="W528" s="7">
        <f t="shared" si="54"/>
        <v>94.10242611949057</v>
      </c>
      <c r="X528" s="7"/>
      <c r="Y528" s="7"/>
      <c r="Z528" s="7"/>
    </row>
    <row r="529" spans="1:26" ht="15">
      <c r="A529" s="12">
        <v>37561</v>
      </c>
      <c r="C529" s="24">
        <v>11591.3610428586</v>
      </c>
      <c r="D529">
        <v>11595.37</v>
      </c>
      <c r="E529">
        <v>11627.56</v>
      </c>
      <c r="F529">
        <f t="shared" si="49"/>
        <v>11611.453845113454</v>
      </c>
      <c r="G529">
        <v>925621</v>
      </c>
      <c r="H529" s="5">
        <v>89.9442</v>
      </c>
      <c r="I529">
        <v>8369.4</v>
      </c>
      <c r="J529" s="6">
        <v>130339</v>
      </c>
      <c r="K529" s="6">
        <v>136521</v>
      </c>
      <c r="L529" s="6">
        <f t="shared" si="50"/>
        <v>133394.19259847858</v>
      </c>
      <c r="M529" s="6"/>
      <c r="N529" s="7">
        <f t="shared" si="48"/>
        <v>86.2698285811879</v>
      </c>
      <c r="O529" s="7">
        <f t="shared" si="51"/>
        <v>86.3295442362443</v>
      </c>
      <c r="P529" s="7">
        <f t="shared" si="52"/>
        <v>87.53880032372814</v>
      </c>
      <c r="Q529" s="7">
        <f t="shared" si="53"/>
        <v>86.93206965749202</v>
      </c>
      <c r="R529" s="7">
        <f t="shared" si="53"/>
        <v>87.76012902039125</v>
      </c>
      <c r="S529" s="7">
        <f t="shared" si="53"/>
        <v>89.52326162384468</v>
      </c>
      <c r="T529" s="7">
        <f t="shared" si="53"/>
        <v>85.91490016937843</v>
      </c>
      <c r="U529" s="7">
        <f t="shared" si="54"/>
        <v>94.48209871621083</v>
      </c>
      <c r="V529" s="7">
        <f t="shared" si="54"/>
        <v>93.39686535817148</v>
      </c>
      <c r="W529" s="7">
        <f t="shared" si="54"/>
        <v>93.93791488294494</v>
      </c>
      <c r="X529" s="7"/>
      <c r="Y529" s="7"/>
      <c r="Z529" s="7"/>
    </row>
    <row r="530" spans="1:26" ht="15">
      <c r="A530" s="12">
        <v>37591</v>
      </c>
      <c r="C530" s="24">
        <v>11639.0675539889</v>
      </c>
      <c r="D530">
        <v>11621.83</v>
      </c>
      <c r="E530">
        <v>11640</v>
      </c>
      <c r="F530">
        <f t="shared" si="49"/>
        <v>11630.911451816663</v>
      </c>
      <c r="G530">
        <v>920725</v>
      </c>
      <c r="H530" s="5">
        <v>89.4703</v>
      </c>
      <c r="I530">
        <v>8384.7</v>
      </c>
      <c r="J530" s="6">
        <v>130183</v>
      </c>
      <c r="K530" s="6">
        <v>136426</v>
      </c>
      <c r="L530" s="6">
        <f t="shared" si="50"/>
        <v>133267.94797699858</v>
      </c>
      <c r="M530" s="6"/>
      <c r="N530" s="7">
        <f t="shared" si="48"/>
        <v>86.6248889163979</v>
      </c>
      <c r="O530" s="7">
        <f t="shared" si="51"/>
        <v>86.5265435334199</v>
      </c>
      <c r="P530" s="7">
        <f t="shared" si="52"/>
        <v>87.63245562854077</v>
      </c>
      <c r="Q530" s="7">
        <f t="shared" si="53"/>
        <v>87.07774392394086</v>
      </c>
      <c r="R530" s="7">
        <f t="shared" si="53"/>
        <v>87.29592867091361</v>
      </c>
      <c r="S530" s="7">
        <f t="shared" si="53"/>
        <v>89.05157947331645</v>
      </c>
      <c r="T530" s="7">
        <f t="shared" si="53"/>
        <v>86.07196017040496</v>
      </c>
      <c r="U530" s="7">
        <f t="shared" si="54"/>
        <v>94.36901508506644</v>
      </c>
      <c r="V530" s="7">
        <f t="shared" si="54"/>
        <v>93.33187387547632</v>
      </c>
      <c r="W530" s="7">
        <f t="shared" si="54"/>
        <v>93.8490117884698</v>
      </c>
      <c r="X530" s="7"/>
      <c r="Y530" s="7"/>
      <c r="Z530" s="7"/>
    </row>
    <row r="531" spans="1:26" ht="15">
      <c r="A531" s="12">
        <v>37622</v>
      </c>
      <c r="C531" s="24">
        <v>11606.6628228021</v>
      </c>
      <c r="D531">
        <v>11616.94</v>
      </c>
      <c r="E531">
        <v>11653.82</v>
      </c>
      <c r="F531">
        <f t="shared" si="49"/>
        <v>11635.3653879369</v>
      </c>
      <c r="G531">
        <v>926682</v>
      </c>
      <c r="H531" s="5">
        <v>90.106</v>
      </c>
      <c r="I531">
        <v>8361.2</v>
      </c>
      <c r="J531" s="6">
        <v>130266</v>
      </c>
      <c r="K531" s="6">
        <v>137417</v>
      </c>
      <c r="L531" s="6">
        <f t="shared" si="50"/>
        <v>133793.73274559612</v>
      </c>
      <c r="M531" s="6"/>
      <c r="N531" s="7">
        <f t="shared" si="48"/>
        <v>86.38371356223816</v>
      </c>
      <c r="O531" s="7">
        <f t="shared" si="51"/>
        <v>86.49013663382848</v>
      </c>
      <c r="P531" s="7">
        <f t="shared" si="52"/>
        <v>87.73650034819596</v>
      </c>
      <c r="Q531" s="7">
        <f t="shared" si="53"/>
        <v>87.1110894369334</v>
      </c>
      <c r="R531" s="7">
        <f t="shared" si="53"/>
        <v>87.86072472521064</v>
      </c>
      <c r="S531" s="7">
        <f t="shared" si="53"/>
        <v>89.68430440070786</v>
      </c>
      <c r="T531" s="7">
        <f t="shared" si="53"/>
        <v>85.83072422111584</v>
      </c>
      <c r="U531" s="7">
        <f t="shared" si="54"/>
        <v>94.42918137599582</v>
      </c>
      <c r="V531" s="7">
        <f t="shared" si="54"/>
        <v>94.00983765811743</v>
      </c>
      <c r="W531" s="7">
        <f t="shared" si="54"/>
        <v>94.21927621960536</v>
      </c>
      <c r="X531" s="7"/>
      <c r="Y531" s="7"/>
      <c r="Z531" s="7"/>
    </row>
    <row r="532" spans="1:26" ht="15">
      <c r="A532" s="12">
        <v>37653</v>
      </c>
      <c r="C532" s="24">
        <v>11693.2558202588</v>
      </c>
      <c r="D532">
        <v>11704.42</v>
      </c>
      <c r="E532">
        <v>11638.92</v>
      </c>
      <c r="F532">
        <f t="shared" si="49"/>
        <v>11671.624052650086</v>
      </c>
      <c r="G532">
        <v>915793</v>
      </c>
      <c r="H532" s="5">
        <v>90.4273</v>
      </c>
      <c r="I532">
        <v>8356.5</v>
      </c>
      <c r="J532" s="6">
        <v>130108</v>
      </c>
      <c r="K532" s="6">
        <v>137482</v>
      </c>
      <c r="L532" s="6">
        <f t="shared" si="50"/>
        <v>133744.18886815233</v>
      </c>
      <c r="M532" s="6"/>
      <c r="N532" s="7">
        <f t="shared" si="48"/>
        <v>87.0281903427732</v>
      </c>
      <c r="O532" s="7">
        <f t="shared" si="51"/>
        <v>87.14144043265394</v>
      </c>
      <c r="P532" s="7">
        <f t="shared" si="52"/>
        <v>87.62432478214225</v>
      </c>
      <c r="Q532" s="7">
        <f t="shared" si="53"/>
        <v>87.38254904987937</v>
      </c>
      <c r="R532" s="7">
        <f t="shared" si="53"/>
        <v>86.82831508357218</v>
      </c>
      <c r="S532" s="7">
        <f t="shared" si="53"/>
        <v>90.00410071842198</v>
      </c>
      <c r="T532" s="7">
        <f t="shared" si="53"/>
        <v>85.78247703125803</v>
      </c>
      <c r="U532" s="7">
        <f t="shared" si="54"/>
        <v>94.31464795470855</v>
      </c>
      <c r="V532" s="7">
        <f t="shared" si="54"/>
        <v>94.05430551469833</v>
      </c>
      <c r="W532" s="7">
        <f t="shared" si="54"/>
        <v>94.18438678063035</v>
      </c>
      <c r="X532" s="7"/>
      <c r="Y532" s="7"/>
      <c r="Z532" s="7"/>
    </row>
    <row r="533" spans="1:26" ht="15">
      <c r="A533" s="12">
        <v>37681</v>
      </c>
      <c r="C533" s="24">
        <v>11637.6428559088</v>
      </c>
      <c r="D533">
        <v>11615.77</v>
      </c>
      <c r="E533">
        <v>11667.7</v>
      </c>
      <c r="F533">
        <f t="shared" si="49"/>
        <v>11641.706044605318</v>
      </c>
      <c r="G533">
        <v>924016</v>
      </c>
      <c r="H533" s="5">
        <v>90.3131</v>
      </c>
      <c r="I533">
        <v>8380.2</v>
      </c>
      <c r="J533" s="6">
        <v>129896</v>
      </c>
      <c r="K533" s="6">
        <v>137434</v>
      </c>
      <c r="L533" s="6">
        <f t="shared" si="50"/>
        <v>133611.85151026087</v>
      </c>
      <c r="M533" s="6"/>
      <c r="N533" s="7">
        <f t="shared" si="48"/>
        <v>86.61428546278312</v>
      </c>
      <c r="O533" s="7">
        <f t="shared" si="51"/>
        <v>86.48142578055202</v>
      </c>
      <c r="P533" s="7">
        <f t="shared" si="52"/>
        <v>87.84099678153997</v>
      </c>
      <c r="Q533" s="7">
        <f t="shared" si="53"/>
        <v>87.158560357847</v>
      </c>
      <c r="R533" s="7">
        <f t="shared" si="53"/>
        <v>87.60795549896324</v>
      </c>
      <c r="S533" s="7">
        <f t="shared" si="53"/>
        <v>89.89043517381273</v>
      </c>
      <c r="T533" s="7">
        <f t="shared" si="53"/>
        <v>86.02576605245599</v>
      </c>
      <c r="U533" s="7">
        <f t="shared" si="54"/>
        <v>94.16097019956361</v>
      </c>
      <c r="V533" s="7">
        <f t="shared" si="54"/>
        <v>94.02146771291552</v>
      </c>
      <c r="W533" s="7">
        <f t="shared" si="54"/>
        <v>94.09119310241033</v>
      </c>
      <c r="X533" s="7"/>
      <c r="Y533" s="7"/>
      <c r="Z533" s="7"/>
    </row>
    <row r="534" spans="1:26" ht="15">
      <c r="A534" s="12">
        <v>37712</v>
      </c>
      <c r="C534" s="24">
        <v>11707.865038893</v>
      </c>
      <c r="D534">
        <v>11699.39</v>
      </c>
      <c r="E534">
        <v>11703.71</v>
      </c>
      <c r="F534">
        <f t="shared" si="49"/>
        <v>11701.549800641793</v>
      </c>
      <c r="G534">
        <v>922026</v>
      </c>
      <c r="H534" s="5">
        <v>89.585</v>
      </c>
      <c r="I534">
        <v>8422</v>
      </c>
      <c r="J534" s="6">
        <v>129847</v>
      </c>
      <c r="K534" s="6">
        <v>137633</v>
      </c>
      <c r="L534" s="6">
        <f t="shared" si="50"/>
        <v>133683.3278722519</v>
      </c>
      <c r="M534" s="6"/>
      <c r="N534" s="7">
        <f t="shared" si="48"/>
        <v>87.13692086912101</v>
      </c>
      <c r="O534" s="7">
        <f t="shared" si="51"/>
        <v>87.10399120873885</v>
      </c>
      <c r="P534" s="7">
        <f t="shared" si="52"/>
        <v>88.11210028043891</v>
      </c>
      <c r="Q534" s="7">
        <f t="shared" si="53"/>
        <v>87.6065956889712</v>
      </c>
      <c r="R534" s="7">
        <f t="shared" si="53"/>
        <v>87.41927929482506</v>
      </c>
      <c r="S534" s="7">
        <f t="shared" si="53"/>
        <v>89.16574267792838</v>
      </c>
      <c r="T534" s="7">
        <f t="shared" si="53"/>
        <v>86.45485808140431</v>
      </c>
      <c r="U534" s="7">
        <f t="shared" si="54"/>
        <v>94.12545034106313</v>
      </c>
      <c r="V534" s="7">
        <f t="shared" si="54"/>
        <v>94.15760776614012</v>
      </c>
      <c r="W534" s="7">
        <f t="shared" si="54"/>
        <v>94.14152768053597</v>
      </c>
      <c r="X534" s="7"/>
      <c r="Y534" s="7"/>
      <c r="Z534" s="7"/>
    </row>
    <row r="535" spans="1:26" ht="15">
      <c r="A535" s="12">
        <v>37742</v>
      </c>
      <c r="C535" s="24">
        <v>11689.361727633</v>
      </c>
      <c r="D535">
        <v>11692.78</v>
      </c>
      <c r="E535">
        <v>11790.12</v>
      </c>
      <c r="F535">
        <f t="shared" si="49"/>
        <v>11741.349127489568</v>
      </c>
      <c r="G535">
        <v>927115</v>
      </c>
      <c r="H535" s="5">
        <v>89.5989</v>
      </c>
      <c r="I535">
        <v>8495.1</v>
      </c>
      <c r="J535" s="6">
        <v>129841</v>
      </c>
      <c r="K535" s="6">
        <v>137544</v>
      </c>
      <c r="L535" s="6">
        <f t="shared" si="50"/>
        <v>133637.01023294407</v>
      </c>
      <c r="M535" s="6"/>
      <c r="N535" s="7">
        <f t="shared" si="48"/>
        <v>86.9992081807937</v>
      </c>
      <c r="O535" s="7">
        <f t="shared" si="51"/>
        <v>87.05477861031366</v>
      </c>
      <c r="P535" s="7">
        <f t="shared" si="52"/>
        <v>88.76264327793567</v>
      </c>
      <c r="Q535" s="7">
        <f t="shared" si="53"/>
        <v>87.90456335951473</v>
      </c>
      <c r="R535" s="7">
        <f t="shared" si="53"/>
        <v>87.9017783917392</v>
      </c>
      <c r="S535" s="7">
        <f t="shared" si="53"/>
        <v>89.17957762600253</v>
      </c>
      <c r="T535" s="7">
        <f t="shared" si="53"/>
        <v>87.20525586408664</v>
      </c>
      <c r="U535" s="7">
        <f t="shared" si="54"/>
        <v>94.1211009706345</v>
      </c>
      <c r="V535" s="7">
        <f t="shared" si="54"/>
        <v>94.09672100866781</v>
      </c>
      <c r="W535" s="7">
        <f t="shared" si="54"/>
        <v>94.10891020016354</v>
      </c>
      <c r="X535" s="7"/>
      <c r="Y535" s="7"/>
      <c r="Z535" s="7"/>
    </row>
    <row r="536" spans="1:26" ht="15">
      <c r="A536" s="12">
        <v>37773</v>
      </c>
      <c r="C536" s="24">
        <v>11819.1941217677</v>
      </c>
      <c r="D536">
        <v>11824.11</v>
      </c>
      <c r="E536">
        <v>11816.66</v>
      </c>
      <c r="F536">
        <f t="shared" si="49"/>
        <v>11820.384413063732</v>
      </c>
      <c r="G536">
        <v>936052</v>
      </c>
      <c r="H536" s="5">
        <v>89.6123</v>
      </c>
      <c r="I536">
        <v>8515.4</v>
      </c>
      <c r="J536" s="6">
        <v>129839</v>
      </c>
      <c r="K536" s="6">
        <v>137790</v>
      </c>
      <c r="L536" s="6">
        <f t="shared" si="50"/>
        <v>133755.43282424082</v>
      </c>
      <c r="M536" s="6"/>
      <c r="N536" s="7">
        <f t="shared" si="48"/>
        <v>87.96549836404931</v>
      </c>
      <c r="O536" s="7">
        <f t="shared" si="51"/>
        <v>88.03255327766328</v>
      </c>
      <c r="P536" s="7">
        <f t="shared" si="52"/>
        <v>88.96245129961792</v>
      </c>
      <c r="Q536" s="7">
        <f t="shared" si="53"/>
        <v>88.4962809034659</v>
      </c>
      <c r="R536" s="7">
        <f t="shared" si="53"/>
        <v>88.74911469142907</v>
      </c>
      <c r="S536" s="7">
        <f t="shared" si="53"/>
        <v>89.19291491407402</v>
      </c>
      <c r="T536" s="7">
        <f t="shared" si="53"/>
        <v>87.41364266283426</v>
      </c>
      <c r="U536" s="7">
        <f t="shared" si="54"/>
        <v>94.11965118049163</v>
      </c>
      <c r="V536" s="7">
        <f t="shared" si="54"/>
        <v>94.26501474280475</v>
      </c>
      <c r="W536" s="7">
        <f t="shared" si="54"/>
        <v>94.19230491986426</v>
      </c>
      <c r="X536" s="7"/>
      <c r="Y536" s="7"/>
      <c r="Z536" s="7"/>
    </row>
    <row r="537" spans="1:26" ht="15">
      <c r="A537" s="12">
        <v>37803</v>
      </c>
      <c r="C537" s="24">
        <v>11878.3828937396</v>
      </c>
      <c r="D537">
        <v>11889.89</v>
      </c>
      <c r="E537">
        <v>11852.26</v>
      </c>
      <c r="F537">
        <f t="shared" si="49"/>
        <v>11871.060089621315</v>
      </c>
      <c r="G537">
        <v>946455</v>
      </c>
      <c r="H537" s="5">
        <v>89.9662</v>
      </c>
      <c r="I537">
        <v>8495.2</v>
      </c>
      <c r="J537" s="6">
        <v>129864</v>
      </c>
      <c r="K537" s="6">
        <v>137474</v>
      </c>
      <c r="L537" s="6">
        <f t="shared" si="50"/>
        <v>133614.83276941974</v>
      </c>
      <c r="M537" s="6"/>
      <c r="N537" s="7">
        <f t="shared" si="48"/>
        <v>88.40601653901314</v>
      </c>
      <c r="O537" s="7">
        <f t="shared" si="51"/>
        <v>88.52229680631827</v>
      </c>
      <c r="P537" s="7">
        <f t="shared" si="52"/>
        <v>89.23046808831003</v>
      </c>
      <c r="Q537" s="7">
        <f t="shared" si="53"/>
        <v>88.87567710166878</v>
      </c>
      <c r="R537" s="7">
        <f t="shared" si="53"/>
        <v>89.73544562190617</v>
      </c>
      <c r="S537" s="7">
        <f t="shared" si="53"/>
        <v>89.54515866396204</v>
      </c>
      <c r="T537" s="7">
        <f t="shared" si="53"/>
        <v>87.20628240004106</v>
      </c>
      <c r="U537" s="7">
        <f t="shared" si="54"/>
        <v>94.13777355727758</v>
      </c>
      <c r="V537" s="7">
        <f t="shared" si="54"/>
        <v>94.04883254773453</v>
      </c>
      <c r="W537" s="7">
        <f t="shared" si="54"/>
        <v>94.09329254365028</v>
      </c>
      <c r="X537" s="7"/>
      <c r="Y537" s="7"/>
      <c r="Z537" s="7"/>
    </row>
    <row r="538" spans="1:26" ht="15">
      <c r="A538" s="12">
        <v>37834</v>
      </c>
      <c r="C538" s="24">
        <v>11926.224002116</v>
      </c>
      <c r="D538">
        <v>11928.26</v>
      </c>
      <c r="E538">
        <v>11852.5</v>
      </c>
      <c r="F538">
        <f t="shared" si="49"/>
        <v>11890.31966138842</v>
      </c>
      <c r="G538">
        <v>940782</v>
      </c>
      <c r="H538" s="5">
        <v>89.8829</v>
      </c>
      <c r="I538">
        <v>8498.2</v>
      </c>
      <c r="J538" s="6">
        <v>129822</v>
      </c>
      <c r="K538" s="6">
        <v>137549</v>
      </c>
      <c r="L538" s="6">
        <f t="shared" si="50"/>
        <v>133629.66092151846</v>
      </c>
      <c r="M538" s="6"/>
      <c r="N538" s="7">
        <f t="shared" si="48"/>
        <v>88.76207862727918</v>
      </c>
      <c r="O538" s="7">
        <f t="shared" si="51"/>
        <v>88.80796812274411</v>
      </c>
      <c r="P538" s="7">
        <f t="shared" si="52"/>
        <v>89.23227494306525</v>
      </c>
      <c r="Q538" s="7">
        <f t="shared" si="53"/>
        <v>89.01986872975986</v>
      </c>
      <c r="R538" s="7">
        <f t="shared" si="53"/>
        <v>89.19757622186805</v>
      </c>
      <c r="S538" s="7">
        <f t="shared" si="53"/>
        <v>89.46224850751764</v>
      </c>
      <c r="T538" s="7">
        <f t="shared" si="53"/>
        <v>87.23707847867372</v>
      </c>
      <c r="U538" s="7">
        <f t="shared" si="54"/>
        <v>94.10732796427716</v>
      </c>
      <c r="V538" s="7">
        <f t="shared" si="54"/>
        <v>94.10014161302018</v>
      </c>
      <c r="W538" s="7">
        <f t="shared" si="54"/>
        <v>94.10373472004932</v>
      </c>
      <c r="X538" s="7"/>
      <c r="Y538" s="7"/>
      <c r="Z538" s="7"/>
    </row>
    <row r="539" spans="1:26" ht="15">
      <c r="A539" s="12">
        <v>37865</v>
      </c>
      <c r="C539" s="24">
        <v>12002.2158804969</v>
      </c>
      <c r="D539">
        <v>11988.46</v>
      </c>
      <c r="E539">
        <v>11906.1</v>
      </c>
      <c r="F539">
        <f t="shared" si="49"/>
        <v>11947.209029978509</v>
      </c>
      <c r="G539">
        <v>946822</v>
      </c>
      <c r="H539" s="5">
        <v>90.4108</v>
      </c>
      <c r="I539">
        <v>8514.5</v>
      </c>
      <c r="J539" s="6">
        <v>129925</v>
      </c>
      <c r="K539" s="6">
        <v>137609</v>
      </c>
      <c r="L539" s="6">
        <f t="shared" si="50"/>
        <v>133711.8144555671</v>
      </c>
      <c r="M539" s="6"/>
      <c r="N539" s="7">
        <f t="shared" si="48"/>
        <v>89.32765555109711</v>
      </c>
      <c r="O539" s="7">
        <f t="shared" si="51"/>
        <v>89.25616758192668</v>
      </c>
      <c r="P539" s="7">
        <f t="shared" si="52"/>
        <v>89.63580583839943</v>
      </c>
      <c r="Q539" s="7">
        <f t="shared" si="53"/>
        <v>89.44578529619618</v>
      </c>
      <c r="R539" s="7">
        <f t="shared" si="53"/>
        <v>89.77024168568441</v>
      </c>
      <c r="S539" s="7">
        <f t="shared" si="53"/>
        <v>89.98767793833395</v>
      </c>
      <c r="T539" s="7">
        <f t="shared" si="53"/>
        <v>87.40440383924447</v>
      </c>
      <c r="U539" s="7">
        <f t="shared" si="54"/>
        <v>94.18199215663533</v>
      </c>
      <c r="V539" s="7">
        <f t="shared" si="54"/>
        <v>94.14118886524872</v>
      </c>
      <c r="W539" s="7">
        <f t="shared" si="54"/>
        <v>94.1615883007672</v>
      </c>
      <c r="X539" s="7"/>
      <c r="Y539" s="7"/>
      <c r="Z539" s="7"/>
    </row>
    <row r="540" spans="1:26" ht="15">
      <c r="A540" s="12">
        <v>37895</v>
      </c>
      <c r="C540" s="24">
        <v>12012.6031819295</v>
      </c>
      <c r="D540">
        <v>12026.85</v>
      </c>
      <c r="E540">
        <v>11931.91</v>
      </c>
      <c r="F540">
        <f t="shared" si="49"/>
        <v>11979.285946311658</v>
      </c>
      <c r="G540">
        <v>949623</v>
      </c>
      <c r="H540" s="5">
        <v>90.4215</v>
      </c>
      <c r="I540">
        <v>8587.8</v>
      </c>
      <c r="J540" s="6">
        <v>130128</v>
      </c>
      <c r="K540" s="6">
        <v>137984</v>
      </c>
      <c r="L540" s="6">
        <f t="shared" si="50"/>
        <v>133998.44011032366</v>
      </c>
      <c r="M540" s="6"/>
      <c r="N540" s="7">
        <f t="shared" si="48"/>
        <v>89.40496404927072</v>
      </c>
      <c r="O540" s="7">
        <f t="shared" si="51"/>
        <v>89.54198780182733</v>
      </c>
      <c r="P540" s="7">
        <f t="shared" si="52"/>
        <v>89.8301180102012</v>
      </c>
      <c r="Q540" s="7">
        <f t="shared" si="53"/>
        <v>89.6859371981257</v>
      </c>
      <c r="R540" s="7">
        <f t="shared" si="53"/>
        <v>90.03581055392111</v>
      </c>
      <c r="S540" s="7">
        <f t="shared" si="53"/>
        <v>89.99832786239102</v>
      </c>
      <c r="T540" s="7">
        <f t="shared" si="53"/>
        <v>88.15685469383564</v>
      </c>
      <c r="U540" s="7">
        <f t="shared" si="54"/>
        <v>94.32914585613732</v>
      </c>
      <c r="V540" s="7">
        <f t="shared" si="54"/>
        <v>94.39773419167699</v>
      </c>
      <c r="W540" s="7">
        <f t="shared" si="54"/>
        <v>94.36343379220352</v>
      </c>
      <c r="X540" s="7"/>
      <c r="Y540" s="7"/>
      <c r="Z540" s="7"/>
    </row>
    <row r="541" spans="1:26" ht="15">
      <c r="A541" s="12">
        <v>37926</v>
      </c>
      <c r="C541" s="24">
        <v>12055.4061297628</v>
      </c>
      <c r="D541">
        <v>12059.2</v>
      </c>
      <c r="E541">
        <v>12014.74</v>
      </c>
      <c r="F541">
        <f t="shared" si="49"/>
        <v>12036.949472686176</v>
      </c>
      <c r="G541">
        <v>951595</v>
      </c>
      <c r="H541" s="5">
        <v>91.1559</v>
      </c>
      <c r="I541">
        <v>8646.1</v>
      </c>
      <c r="J541" s="6">
        <v>130146</v>
      </c>
      <c r="K541" s="6">
        <v>138424</v>
      </c>
      <c r="L541" s="6">
        <f t="shared" si="50"/>
        <v>134221.1976701147</v>
      </c>
      <c r="M541" s="6"/>
      <c r="N541" s="7">
        <f t="shared" si="48"/>
        <v>89.72352913914196</v>
      </c>
      <c r="O541" s="7">
        <f t="shared" si="51"/>
        <v>89.78283917233493</v>
      </c>
      <c r="P541" s="7">
        <f t="shared" si="52"/>
        <v>90.45370875759914</v>
      </c>
      <c r="Q541" s="7">
        <f t="shared" si="53"/>
        <v>90.11764969152684</v>
      </c>
      <c r="R541" s="7">
        <f t="shared" si="53"/>
        <v>90.22278013912737</v>
      </c>
      <c r="S541" s="7">
        <f t="shared" si="53"/>
        <v>90.729290874309</v>
      </c>
      <c r="T541" s="7">
        <f t="shared" si="53"/>
        <v>88.75532515526356</v>
      </c>
      <c r="U541" s="7">
        <f t="shared" si="54"/>
        <v>94.34219396742321</v>
      </c>
      <c r="V541" s="7">
        <f t="shared" si="54"/>
        <v>94.69874737468615</v>
      </c>
      <c r="W541" s="7">
        <f t="shared" si="54"/>
        <v>94.52030254550951</v>
      </c>
      <c r="X541" s="7"/>
      <c r="Y541" s="7"/>
      <c r="Z541" s="7"/>
    </row>
    <row r="542" spans="1:26" ht="15">
      <c r="A542" s="12">
        <v>37956</v>
      </c>
      <c r="C542" s="24">
        <v>12060.651275993</v>
      </c>
      <c r="D542">
        <v>12042.21</v>
      </c>
      <c r="E542">
        <v>12049.84</v>
      </c>
      <c r="F542">
        <f t="shared" si="49"/>
        <v>12046.024395890952</v>
      </c>
      <c r="G542">
        <v>950761</v>
      </c>
      <c r="H542" s="5">
        <v>91.0838</v>
      </c>
      <c r="I542">
        <v>8645.9</v>
      </c>
      <c r="J542" s="6">
        <v>130270</v>
      </c>
      <c r="K542" s="6">
        <v>138411</v>
      </c>
      <c r="L542" s="6">
        <f t="shared" si="50"/>
        <v>134278.81802428854</v>
      </c>
      <c r="M542" s="6"/>
      <c r="N542" s="7">
        <f t="shared" si="48"/>
        <v>89.76256664858451</v>
      </c>
      <c r="O542" s="7">
        <f t="shared" si="51"/>
        <v>89.65634567048257</v>
      </c>
      <c r="P542" s="7">
        <f t="shared" si="52"/>
        <v>90.71796126555118</v>
      </c>
      <c r="Q542" s="7">
        <f t="shared" si="53"/>
        <v>90.18559138657186</v>
      </c>
      <c r="R542" s="7">
        <f t="shared" si="53"/>
        <v>90.14370679528253</v>
      </c>
      <c r="S542" s="7">
        <f t="shared" si="53"/>
        <v>90.65752830192434</v>
      </c>
      <c r="T542" s="7">
        <f t="shared" si="53"/>
        <v>88.75327208335472</v>
      </c>
      <c r="U542" s="7">
        <f t="shared" si="54"/>
        <v>94.43208095628158</v>
      </c>
      <c r="V542" s="7">
        <f t="shared" si="54"/>
        <v>94.68985380336999</v>
      </c>
      <c r="W542" s="7">
        <f t="shared" si="54"/>
        <v>94.56087954380659</v>
      </c>
      <c r="X542" s="7"/>
      <c r="Y542" s="7"/>
      <c r="Z542" s="7"/>
    </row>
    <row r="543" spans="1:26" ht="15">
      <c r="A543" s="12">
        <v>37987</v>
      </c>
      <c r="C543" s="24">
        <v>12033.8585963608</v>
      </c>
      <c r="D543">
        <v>12033.68</v>
      </c>
      <c r="E543">
        <v>12045.33</v>
      </c>
      <c r="F543">
        <f t="shared" si="49"/>
        <v>12039.503590862872</v>
      </c>
      <c r="G543">
        <v>946493</v>
      </c>
      <c r="H543" s="5">
        <v>91.2988</v>
      </c>
      <c r="I543">
        <v>8619.7</v>
      </c>
      <c r="J543" s="6">
        <v>130420</v>
      </c>
      <c r="K543" s="6">
        <v>138472</v>
      </c>
      <c r="L543" s="6">
        <f t="shared" si="50"/>
        <v>134385.70697808603</v>
      </c>
      <c r="M543" s="6"/>
      <c r="N543" s="7">
        <f t="shared" si="48"/>
        <v>89.56315953232317</v>
      </c>
      <c r="O543" s="7">
        <f t="shared" si="51"/>
        <v>89.59283833847547</v>
      </c>
      <c r="P543" s="7">
        <f t="shared" si="52"/>
        <v>90.68400745327587</v>
      </c>
      <c r="Q543" s="7">
        <f t="shared" si="53"/>
        <v>90.13677173965378</v>
      </c>
      <c r="R543" s="7">
        <f t="shared" si="53"/>
        <v>89.73904848409573</v>
      </c>
      <c r="S543" s="7">
        <f t="shared" si="53"/>
        <v>90.87152210307136</v>
      </c>
      <c r="T543" s="7">
        <f t="shared" si="53"/>
        <v>88.48431966329622</v>
      </c>
      <c r="U543" s="7">
        <f t="shared" si="54"/>
        <v>94.54081521699734</v>
      </c>
      <c r="V543" s="7">
        <f t="shared" si="54"/>
        <v>94.73158517646898</v>
      </c>
      <c r="W543" s="7">
        <f t="shared" si="54"/>
        <v>94.63615212687907</v>
      </c>
      <c r="X543" s="7"/>
      <c r="Y543" s="7"/>
      <c r="Z543" s="7"/>
    </row>
    <row r="544" spans="1:26" ht="15">
      <c r="A544" s="12">
        <v>38018</v>
      </c>
      <c r="C544" s="24">
        <v>12143.8941320694</v>
      </c>
      <c r="D544">
        <v>12148.02</v>
      </c>
      <c r="E544">
        <v>12088.67</v>
      </c>
      <c r="F544">
        <f t="shared" si="49"/>
        <v>12118.308666369247</v>
      </c>
      <c r="G544">
        <v>950359</v>
      </c>
      <c r="H544" s="5">
        <v>91.8043</v>
      </c>
      <c r="I544">
        <v>8616.7</v>
      </c>
      <c r="J544" s="6">
        <v>130463</v>
      </c>
      <c r="K544" s="6">
        <v>138542</v>
      </c>
      <c r="L544" s="6">
        <f t="shared" si="50"/>
        <v>134441.8273678248</v>
      </c>
      <c r="M544" s="6"/>
      <c r="N544" s="7">
        <f t="shared" si="48"/>
        <v>90.38210967703189</v>
      </c>
      <c r="O544" s="7">
        <f t="shared" si="51"/>
        <v>90.44411950397274</v>
      </c>
      <c r="P544" s="7">
        <f t="shared" si="52"/>
        <v>91.01029530782407</v>
      </c>
      <c r="Q544" s="7">
        <f t="shared" si="53"/>
        <v>90.72676575803135</v>
      </c>
      <c r="R544" s="7">
        <f t="shared" si="53"/>
        <v>90.10559230580336</v>
      </c>
      <c r="S544" s="7">
        <f t="shared" si="53"/>
        <v>91.37465636576815</v>
      </c>
      <c r="T544" s="7">
        <f t="shared" si="53"/>
        <v>88.45352358466356</v>
      </c>
      <c r="U544" s="7">
        <f t="shared" si="54"/>
        <v>94.5719857050692</v>
      </c>
      <c r="V544" s="7">
        <f t="shared" si="54"/>
        <v>94.77947363740226</v>
      </c>
      <c r="W544" s="7">
        <f t="shared" si="54"/>
        <v>94.67567283083015</v>
      </c>
      <c r="X544" s="7"/>
      <c r="Y544" s="7"/>
      <c r="Z544" s="7"/>
    </row>
    <row r="545" spans="1:26" ht="15">
      <c r="A545" s="12">
        <v>38047</v>
      </c>
      <c r="C545" s="24">
        <v>12205.2621299911</v>
      </c>
      <c r="D545">
        <v>12200.5</v>
      </c>
      <c r="E545">
        <v>12154.9</v>
      </c>
      <c r="F545">
        <f t="shared" si="49"/>
        <v>12177.678656049353</v>
      </c>
      <c r="G545">
        <v>977008</v>
      </c>
      <c r="H545" s="5">
        <v>91.309</v>
      </c>
      <c r="I545">
        <v>8644.9</v>
      </c>
      <c r="J545" s="6">
        <v>130801</v>
      </c>
      <c r="K545" s="6">
        <v>138453</v>
      </c>
      <c r="L545" s="6">
        <f t="shared" si="50"/>
        <v>134572.62296990425</v>
      </c>
      <c r="M545" s="6"/>
      <c r="N545" s="7">
        <f t="shared" si="48"/>
        <v>90.83884695244765</v>
      </c>
      <c r="O545" s="7">
        <f t="shared" si="51"/>
        <v>90.83484222187809</v>
      </c>
      <c r="P545" s="7">
        <f t="shared" si="52"/>
        <v>91.50891193465208</v>
      </c>
      <c r="Q545" s="7">
        <f t="shared" si="53"/>
        <v>91.17125411816961</v>
      </c>
      <c r="R545" s="7">
        <f t="shared" si="53"/>
        <v>92.63224163448584</v>
      </c>
      <c r="S545" s="7">
        <f t="shared" si="53"/>
        <v>90.88167436712577</v>
      </c>
      <c r="T545" s="7">
        <f t="shared" si="53"/>
        <v>88.74300672381051</v>
      </c>
      <c r="U545" s="7">
        <f t="shared" si="54"/>
        <v>94.81700023921537</v>
      </c>
      <c r="V545" s="7">
        <f t="shared" si="54"/>
        <v>94.71858687992994</v>
      </c>
      <c r="W545" s="7">
        <f t="shared" si="54"/>
        <v>94.76778078467628</v>
      </c>
      <c r="X545" s="7"/>
      <c r="Y545" s="7"/>
      <c r="Z545" s="7"/>
    </row>
    <row r="546" spans="1:26" ht="15">
      <c r="A546" s="12">
        <v>38078</v>
      </c>
      <c r="C546" s="24">
        <v>12183.4878010434</v>
      </c>
      <c r="D546">
        <v>12187.77</v>
      </c>
      <c r="E546">
        <v>12156.07</v>
      </c>
      <c r="F546">
        <f t="shared" si="49"/>
        <v>12171.90968023917</v>
      </c>
      <c r="G546">
        <v>966356</v>
      </c>
      <c r="H546" s="5">
        <v>91.7338</v>
      </c>
      <c r="I546">
        <v>8685.7</v>
      </c>
      <c r="J546" s="6">
        <v>131051</v>
      </c>
      <c r="K546" s="6">
        <v>138680</v>
      </c>
      <c r="L546" s="6">
        <f t="shared" si="50"/>
        <v>134811.54505456868</v>
      </c>
      <c r="M546" s="6"/>
      <c r="N546" s="7">
        <f t="shared" si="48"/>
        <v>90.67678939778752</v>
      </c>
      <c r="O546" s="7">
        <f t="shared" si="51"/>
        <v>90.74006516016058</v>
      </c>
      <c r="P546" s="7">
        <f t="shared" si="52"/>
        <v>91.51772035158382</v>
      </c>
      <c r="Q546" s="7">
        <f t="shared" si="53"/>
        <v>91.12806322978709</v>
      </c>
      <c r="R546" s="7">
        <f t="shared" si="53"/>
        <v>91.62230247545075</v>
      </c>
      <c r="S546" s="7">
        <f t="shared" si="53"/>
        <v>91.30448630539205</v>
      </c>
      <c r="T546" s="7">
        <f t="shared" si="53"/>
        <v>89.16183339321461</v>
      </c>
      <c r="U546" s="7">
        <f t="shared" si="54"/>
        <v>94.99822400707497</v>
      </c>
      <c r="V546" s="7">
        <f t="shared" si="54"/>
        <v>94.87388231752786</v>
      </c>
      <c r="W546" s="7">
        <f t="shared" si="54"/>
        <v>94.93603280536522</v>
      </c>
      <c r="X546" s="7"/>
      <c r="Y546" s="7"/>
      <c r="Z546" s="7"/>
    </row>
    <row r="547" spans="1:26" ht="15">
      <c r="A547" s="12">
        <v>38108</v>
      </c>
      <c r="C547" s="24">
        <v>12278.1783057757</v>
      </c>
      <c r="D547">
        <v>12278.2</v>
      </c>
      <c r="E547">
        <v>12239.54</v>
      </c>
      <c r="F547">
        <f t="shared" si="49"/>
        <v>12258.854760049979</v>
      </c>
      <c r="G547">
        <v>966374</v>
      </c>
      <c r="H547" s="5">
        <v>92.4023</v>
      </c>
      <c r="I547">
        <v>8731</v>
      </c>
      <c r="J547" s="6">
        <v>131361</v>
      </c>
      <c r="K547" s="6">
        <v>138852</v>
      </c>
      <c r="L547" s="6">
        <f t="shared" si="50"/>
        <v>135054.57256975787</v>
      </c>
      <c r="M547" s="6"/>
      <c r="N547" s="7">
        <f t="shared" si="48"/>
        <v>91.38153266144027</v>
      </c>
      <c r="O547" s="7">
        <f t="shared" si="51"/>
        <v>91.41333222152073</v>
      </c>
      <c r="P547" s="7">
        <f t="shared" si="52"/>
        <v>92.14612937832905</v>
      </c>
      <c r="Q547" s="7">
        <f t="shared" si="53"/>
        <v>91.77899943771682</v>
      </c>
      <c r="R547" s="7">
        <f t="shared" si="53"/>
        <v>91.62400909438266</v>
      </c>
      <c r="S547" s="7">
        <f t="shared" si="53"/>
        <v>91.96985772895843</v>
      </c>
      <c r="T547" s="7">
        <f t="shared" si="53"/>
        <v>89.62685418056768</v>
      </c>
      <c r="U547" s="7">
        <f t="shared" si="54"/>
        <v>95.22294147922088</v>
      </c>
      <c r="V547" s="7">
        <f t="shared" si="54"/>
        <v>94.99155110724963</v>
      </c>
      <c r="W547" s="7">
        <f t="shared" si="54"/>
        <v>95.1071759233027</v>
      </c>
      <c r="X547" s="7"/>
      <c r="Y547" s="7"/>
      <c r="Z547" s="7"/>
    </row>
    <row r="548" spans="1:26" ht="15">
      <c r="A548" s="12">
        <v>38139</v>
      </c>
      <c r="C548" s="24">
        <v>12179.9379422217</v>
      </c>
      <c r="D548">
        <v>12175.23</v>
      </c>
      <c r="E548">
        <v>12245.37</v>
      </c>
      <c r="F548">
        <f t="shared" si="49"/>
        <v>12210.249636477545</v>
      </c>
      <c r="G548">
        <v>966464</v>
      </c>
      <c r="H548" s="5">
        <v>91.5305</v>
      </c>
      <c r="I548">
        <v>8735.6</v>
      </c>
      <c r="J548" s="6">
        <v>131442</v>
      </c>
      <c r="K548" s="6">
        <v>139174</v>
      </c>
      <c r="L548" s="6">
        <f t="shared" si="50"/>
        <v>135252.75933599286</v>
      </c>
      <c r="M548" s="6"/>
      <c r="N548" s="7">
        <f t="shared" si="48"/>
        <v>90.65036922927555</v>
      </c>
      <c r="O548" s="7">
        <f t="shared" si="51"/>
        <v>90.64670268145377</v>
      </c>
      <c r="P548" s="7">
        <f t="shared" si="52"/>
        <v>92.19002089175812</v>
      </c>
      <c r="Q548" s="7">
        <f t="shared" si="53"/>
        <v>91.41510495521082</v>
      </c>
      <c r="R548" s="7">
        <f t="shared" si="53"/>
        <v>91.63254218904217</v>
      </c>
      <c r="S548" s="7">
        <f t="shared" si="53"/>
        <v>91.10213774830746</v>
      </c>
      <c r="T548" s="7">
        <f t="shared" si="53"/>
        <v>89.67407483447109</v>
      </c>
      <c r="U548" s="7">
        <f t="shared" si="54"/>
        <v>95.2816579800074</v>
      </c>
      <c r="V548" s="7">
        <f t="shared" si="54"/>
        <v>95.21183802754271</v>
      </c>
      <c r="W548" s="7">
        <f t="shared" si="54"/>
        <v>95.24674160614728</v>
      </c>
      <c r="X548" s="7"/>
      <c r="Y548" s="7"/>
      <c r="Z548" s="7"/>
    </row>
    <row r="549" spans="1:26" ht="15">
      <c r="A549" s="12">
        <v>38169</v>
      </c>
      <c r="C549" s="24">
        <v>12290.1938326969</v>
      </c>
      <c r="D549">
        <v>12312.38</v>
      </c>
      <c r="E549">
        <v>12302.25</v>
      </c>
      <c r="F549">
        <f t="shared" si="49"/>
        <v>12307.313957765115</v>
      </c>
      <c r="G549">
        <v>970079</v>
      </c>
      <c r="H549" s="5">
        <v>92.1683</v>
      </c>
      <c r="I549">
        <v>8782.1</v>
      </c>
      <c r="J549" s="6">
        <v>131489</v>
      </c>
      <c r="K549" s="6">
        <v>139556</v>
      </c>
      <c r="L549" s="6">
        <f t="shared" si="50"/>
        <v>135462.4630072848</v>
      </c>
      <c r="M549" s="6"/>
      <c r="N549" s="7">
        <f t="shared" si="48"/>
        <v>91.47095938570259</v>
      </c>
      <c r="O549" s="7">
        <f t="shared" si="51"/>
        <v>91.66780825997355</v>
      </c>
      <c r="P549" s="7">
        <f t="shared" si="52"/>
        <v>92.61824546874706</v>
      </c>
      <c r="Q549" s="7">
        <f t="shared" si="53"/>
        <v>92.14180140958972</v>
      </c>
      <c r="R549" s="7">
        <f t="shared" si="53"/>
        <v>91.97528815786605</v>
      </c>
      <c r="S549" s="7">
        <f t="shared" si="53"/>
        <v>91.73695284771006</v>
      </c>
      <c r="T549" s="7">
        <f t="shared" si="53"/>
        <v>90.15141405327722</v>
      </c>
      <c r="U549" s="7">
        <f t="shared" si="54"/>
        <v>95.315728048365</v>
      </c>
      <c r="V549" s="7">
        <f t="shared" si="54"/>
        <v>95.47317220006431</v>
      </c>
      <c r="W549" s="7">
        <f t="shared" si="54"/>
        <v>95.39441764241789</v>
      </c>
      <c r="X549" s="7"/>
      <c r="Y549" s="7"/>
      <c r="Z549" s="7"/>
    </row>
    <row r="550" spans="1:26" ht="15">
      <c r="A550" s="12">
        <v>38200</v>
      </c>
      <c r="C550" s="24">
        <v>12311.5450832406</v>
      </c>
      <c r="D550">
        <v>12308.17</v>
      </c>
      <c r="E550">
        <v>12363.9</v>
      </c>
      <c r="F550">
        <f t="shared" si="49"/>
        <v>12336.003528817588</v>
      </c>
      <c r="G550">
        <v>976620</v>
      </c>
      <c r="H550" s="5">
        <v>92.3915</v>
      </c>
      <c r="I550">
        <v>8820.2</v>
      </c>
      <c r="J550" s="6">
        <v>131610</v>
      </c>
      <c r="K550" s="6">
        <v>139573</v>
      </c>
      <c r="L550" s="6">
        <f t="shared" si="50"/>
        <v>135533.03114001398</v>
      </c>
      <c r="M550" s="6"/>
      <c r="N550" s="7">
        <f t="shared" si="48"/>
        <v>91.62986813831485</v>
      </c>
      <c r="O550" s="7">
        <f t="shared" si="51"/>
        <v>91.63646407852573</v>
      </c>
      <c r="P550" s="7">
        <f t="shared" si="52"/>
        <v>93.08238128399616</v>
      </c>
      <c r="Q550" s="7">
        <f t="shared" si="53"/>
        <v>92.35659309910987</v>
      </c>
      <c r="R550" s="7">
        <f t="shared" si="53"/>
        <v>92.59545451528703</v>
      </c>
      <c r="S550" s="7">
        <f t="shared" si="53"/>
        <v>91.9591082729008</v>
      </c>
      <c r="T550" s="7">
        <f t="shared" si="53"/>
        <v>90.54252425191193</v>
      </c>
      <c r="U550" s="7">
        <f t="shared" si="54"/>
        <v>95.40344035200906</v>
      </c>
      <c r="V550" s="7">
        <f t="shared" si="54"/>
        <v>95.48480225486239</v>
      </c>
      <c r="W550" s="7">
        <f t="shared" si="54"/>
        <v>95.4441126337562</v>
      </c>
      <c r="X550" s="7"/>
      <c r="Y550" s="7"/>
      <c r="Z550" s="7"/>
    </row>
    <row r="551" spans="1:26" ht="15">
      <c r="A551" s="12">
        <v>38231</v>
      </c>
      <c r="C551" s="24">
        <v>12308.8781300751</v>
      </c>
      <c r="D551">
        <v>12289.99</v>
      </c>
      <c r="E551">
        <v>12364.71</v>
      </c>
      <c r="F551">
        <f t="shared" si="49"/>
        <v>12327.29338715113</v>
      </c>
      <c r="G551">
        <v>979759</v>
      </c>
      <c r="H551" s="5">
        <v>92.3426</v>
      </c>
      <c r="I551">
        <v>8835</v>
      </c>
      <c r="J551" s="6">
        <v>131770</v>
      </c>
      <c r="K551" s="6">
        <v>139487</v>
      </c>
      <c r="L551" s="6">
        <f t="shared" si="50"/>
        <v>135573.60358860422</v>
      </c>
      <c r="M551" s="6"/>
      <c r="N551" s="7">
        <f t="shared" si="48"/>
        <v>91.61001908076491</v>
      </c>
      <c r="O551" s="7">
        <f t="shared" si="51"/>
        <v>91.50111081992209</v>
      </c>
      <c r="P551" s="7">
        <f t="shared" si="52"/>
        <v>93.08847941879505</v>
      </c>
      <c r="Q551" s="7">
        <f t="shared" si="53"/>
        <v>92.29138243279922</v>
      </c>
      <c r="R551" s="7">
        <f t="shared" si="53"/>
        <v>92.89306989457835</v>
      </c>
      <c r="S551" s="7">
        <f t="shared" si="53"/>
        <v>91.91043712463994</v>
      </c>
      <c r="T551" s="7">
        <f t="shared" si="53"/>
        <v>90.69445157316635</v>
      </c>
      <c r="U551" s="7">
        <f t="shared" si="54"/>
        <v>95.51942356343919</v>
      </c>
      <c r="V551" s="7">
        <f t="shared" si="54"/>
        <v>95.4259678600015</v>
      </c>
      <c r="W551" s="7">
        <f t="shared" si="54"/>
        <v>95.4726842765543</v>
      </c>
      <c r="X551" s="7"/>
      <c r="Y551" s="7"/>
      <c r="Z551" s="7"/>
    </row>
    <row r="552" spans="1:26" ht="15">
      <c r="A552" s="12">
        <v>38261</v>
      </c>
      <c r="C552" s="24">
        <v>12416.0253652166</v>
      </c>
      <c r="D552">
        <v>12408.19</v>
      </c>
      <c r="E552">
        <v>12433.52</v>
      </c>
      <c r="F552">
        <f t="shared" si="49"/>
        <v>12420.848543026359</v>
      </c>
      <c r="G552">
        <v>980364</v>
      </c>
      <c r="H552" s="5">
        <v>93.2116</v>
      </c>
      <c r="I552">
        <v>8853.7</v>
      </c>
      <c r="J552" s="6">
        <v>132121</v>
      </c>
      <c r="K552" s="6">
        <v>139732</v>
      </c>
      <c r="L552" s="6">
        <f t="shared" si="50"/>
        <v>135873.21874453404</v>
      </c>
      <c r="M552" s="6"/>
      <c r="N552" s="7">
        <f t="shared" si="48"/>
        <v>92.40747276842313</v>
      </c>
      <c r="O552" s="7">
        <f t="shared" si="51"/>
        <v>92.381130356058</v>
      </c>
      <c r="P552" s="7">
        <f t="shared" si="52"/>
        <v>93.60651973424177</v>
      </c>
      <c r="Q552" s="7">
        <f t="shared" si="53"/>
        <v>92.99180663771355</v>
      </c>
      <c r="R552" s="7">
        <f t="shared" si="53"/>
        <v>92.95043125312287</v>
      </c>
      <c r="S552" s="7">
        <f t="shared" si="53"/>
        <v>92.77537020927599</v>
      </c>
      <c r="T552" s="7">
        <f t="shared" si="53"/>
        <v>90.88641379664324</v>
      </c>
      <c r="U552" s="7">
        <f t="shared" si="54"/>
        <v>95.77386173351408</v>
      </c>
      <c r="V552" s="7">
        <f t="shared" si="54"/>
        <v>95.59357747326797</v>
      </c>
      <c r="W552" s="7">
        <f t="shared" si="54"/>
        <v>95.68367714263876</v>
      </c>
      <c r="X552" s="7"/>
      <c r="Y552" s="7"/>
      <c r="Z552" s="7"/>
    </row>
    <row r="553" spans="1:26" ht="15">
      <c r="A553" s="12">
        <v>38292</v>
      </c>
      <c r="C553" s="24">
        <v>12401.4257676776</v>
      </c>
      <c r="D553">
        <v>12401.15</v>
      </c>
      <c r="E553">
        <v>12411.23</v>
      </c>
      <c r="F553">
        <f t="shared" si="49"/>
        <v>12406.18897625294</v>
      </c>
      <c r="G553">
        <v>986102</v>
      </c>
      <c r="H553" s="5">
        <v>93.4191</v>
      </c>
      <c r="I553">
        <v>8832.8</v>
      </c>
      <c r="J553" s="6">
        <v>132185</v>
      </c>
      <c r="K553" s="6">
        <v>140231</v>
      </c>
      <c r="L553" s="6">
        <f t="shared" si="50"/>
        <v>136148.57595656297</v>
      </c>
      <c r="M553" s="6"/>
      <c r="N553" s="7">
        <f t="shared" si="48"/>
        <v>92.2988138480093</v>
      </c>
      <c r="O553" s="7">
        <f t="shared" si="51"/>
        <v>92.32871633292434</v>
      </c>
      <c r="P553" s="7">
        <f t="shared" si="52"/>
        <v>93.43870809885001</v>
      </c>
      <c r="Q553" s="7">
        <f t="shared" si="53"/>
        <v>92.88205410397448</v>
      </c>
      <c r="R553" s="7">
        <f t="shared" si="53"/>
        <v>93.49446344374842</v>
      </c>
      <c r="S553" s="7">
        <f t="shared" si="53"/>
        <v>92.98189911038297</v>
      </c>
      <c r="T553" s="7">
        <f t="shared" si="53"/>
        <v>90.67186778216906</v>
      </c>
      <c r="U553" s="7">
        <f t="shared" si="54"/>
        <v>95.82025501808613</v>
      </c>
      <c r="V553" s="7">
        <f t="shared" si="54"/>
        <v>95.93495378763521</v>
      </c>
      <c r="W553" s="7">
        <f t="shared" si="54"/>
        <v>95.87758725103333</v>
      </c>
      <c r="X553" s="7"/>
      <c r="Y553" s="7"/>
      <c r="Z553" s="7"/>
    </row>
    <row r="554" spans="1:26" ht="15">
      <c r="A554" s="12">
        <v>38322</v>
      </c>
      <c r="C554" s="24">
        <v>12413.5397766121</v>
      </c>
      <c r="D554">
        <v>12420.98</v>
      </c>
      <c r="E554">
        <v>12454.61</v>
      </c>
      <c r="F554">
        <f t="shared" si="49"/>
        <v>12437.78363366239</v>
      </c>
      <c r="G554">
        <v>997867</v>
      </c>
      <c r="H554" s="5">
        <v>94.0642</v>
      </c>
      <c r="I554">
        <v>9156.2</v>
      </c>
      <c r="J554" s="6">
        <v>132317</v>
      </c>
      <c r="K554" s="6">
        <v>140125</v>
      </c>
      <c r="L554" s="6">
        <f t="shared" si="50"/>
        <v>136165.04553298544</v>
      </c>
      <c r="M554" s="6"/>
      <c r="N554" s="7">
        <f t="shared" si="48"/>
        <v>92.38897353420545</v>
      </c>
      <c r="O554" s="7">
        <f t="shared" si="51"/>
        <v>92.47635412819993</v>
      </c>
      <c r="P554" s="7">
        <f t="shared" si="52"/>
        <v>93.76529709585742</v>
      </c>
      <c r="Q554" s="7">
        <f t="shared" si="53"/>
        <v>93.11859545317674</v>
      </c>
      <c r="R554" s="7">
        <f t="shared" si="53"/>
        <v>94.60992854007283</v>
      </c>
      <c r="S554" s="7">
        <f t="shared" si="53"/>
        <v>93.62398004582452</v>
      </c>
      <c r="T554" s="7">
        <f t="shared" si="53"/>
        <v>93.99168505876919</v>
      </c>
      <c r="U554" s="7">
        <f t="shared" si="54"/>
        <v>95.91594116751601</v>
      </c>
      <c r="V554" s="7">
        <f t="shared" si="54"/>
        <v>95.8624369753648</v>
      </c>
      <c r="W554" s="7">
        <f t="shared" si="54"/>
        <v>95.8891853396607</v>
      </c>
      <c r="X554" s="7"/>
      <c r="Y554" s="7"/>
      <c r="Z554" s="7"/>
    </row>
    <row r="555" spans="1:26" ht="15">
      <c r="A555" s="12">
        <v>38353</v>
      </c>
      <c r="C555" s="24">
        <v>12539.3809719003</v>
      </c>
      <c r="D555">
        <v>12547.79</v>
      </c>
      <c r="E555">
        <v>12553.71</v>
      </c>
      <c r="F555">
        <f t="shared" si="49"/>
        <v>12550.749650953127</v>
      </c>
      <c r="G555">
        <v>1002096</v>
      </c>
      <c r="H555" s="5">
        <v>94.5029</v>
      </c>
      <c r="I555">
        <v>8874.6</v>
      </c>
      <c r="J555" s="6">
        <v>132453</v>
      </c>
      <c r="K555" s="6">
        <v>140245</v>
      </c>
      <c r="L555" s="6">
        <f t="shared" si="50"/>
        <v>136293.32700099444</v>
      </c>
      <c r="M555" s="6"/>
      <c r="N555" s="7">
        <f t="shared" si="48"/>
        <v>93.32555883301757</v>
      </c>
      <c r="O555" s="7">
        <f t="shared" si="51"/>
        <v>93.42047661024218</v>
      </c>
      <c r="P555" s="7">
        <f t="shared" si="52"/>
        <v>94.51137753853682</v>
      </c>
      <c r="Q555" s="7">
        <f t="shared" si="53"/>
        <v>93.96434395418642</v>
      </c>
      <c r="R555" s="7">
        <f t="shared" si="53"/>
        <v>95.01088917690717</v>
      </c>
      <c r="S555" s="7">
        <f t="shared" si="53"/>
        <v>94.06062693216495</v>
      </c>
      <c r="T555" s="7">
        <f t="shared" si="53"/>
        <v>91.10095981111739</v>
      </c>
      <c r="U555" s="7">
        <f t="shared" si="54"/>
        <v>96.01452689723162</v>
      </c>
      <c r="V555" s="7">
        <f t="shared" si="54"/>
        <v>95.94453147982186</v>
      </c>
      <c r="W555" s="7">
        <f t="shared" si="54"/>
        <v>95.97952280779292</v>
      </c>
      <c r="X555" s="7"/>
      <c r="Y555" s="7"/>
      <c r="Z555" s="7"/>
    </row>
    <row r="556" spans="1:26" ht="15">
      <c r="A556" s="12">
        <v>38384</v>
      </c>
      <c r="C556" s="24">
        <v>12503.5650170428</v>
      </c>
      <c r="D556">
        <v>12500.67</v>
      </c>
      <c r="E556">
        <v>12560.43</v>
      </c>
      <c r="F556">
        <f t="shared" si="49"/>
        <v>12530.514374442097</v>
      </c>
      <c r="G556">
        <v>999376</v>
      </c>
      <c r="H556" s="5">
        <v>95.1507</v>
      </c>
      <c r="I556">
        <v>8868.2</v>
      </c>
      <c r="J556" s="6">
        <v>132693</v>
      </c>
      <c r="K556" s="6">
        <v>140385</v>
      </c>
      <c r="L556" s="6">
        <f t="shared" si="50"/>
        <v>136484.82261775483</v>
      </c>
      <c r="M556" s="6"/>
      <c r="N556" s="7">
        <f t="shared" si="48"/>
        <v>93.05899511590069</v>
      </c>
      <c r="O556" s="7">
        <f t="shared" si="51"/>
        <v>93.06966002358631</v>
      </c>
      <c r="P556" s="7">
        <f t="shared" si="52"/>
        <v>94.5619694716832</v>
      </c>
      <c r="Q556" s="7">
        <f t="shared" si="53"/>
        <v>93.81284746712629</v>
      </c>
      <c r="R556" s="7">
        <f t="shared" si="53"/>
        <v>94.75300009386403</v>
      </c>
      <c r="S556" s="7">
        <f t="shared" si="53"/>
        <v>94.70539523162091</v>
      </c>
      <c r="T556" s="7">
        <f t="shared" si="53"/>
        <v>91.03526151003439</v>
      </c>
      <c r="U556" s="7">
        <f t="shared" si="54"/>
        <v>96.18850171437684</v>
      </c>
      <c r="V556" s="7">
        <f t="shared" si="54"/>
        <v>96.0403084016884</v>
      </c>
      <c r="W556" s="7">
        <f t="shared" si="54"/>
        <v>96.11437649667758</v>
      </c>
      <c r="X556" s="7"/>
      <c r="Y556" s="7"/>
      <c r="Z556" s="7"/>
    </row>
    <row r="557" spans="1:26" ht="15">
      <c r="A557" s="12">
        <v>38412</v>
      </c>
      <c r="C557" s="24">
        <v>12559.5209147404</v>
      </c>
      <c r="D557">
        <v>12554.26</v>
      </c>
      <c r="E557">
        <v>12576.39</v>
      </c>
      <c r="F557">
        <f t="shared" si="49"/>
        <v>12565.320128090649</v>
      </c>
      <c r="G557">
        <v>999526</v>
      </c>
      <c r="H557" s="5">
        <v>95.1209</v>
      </c>
      <c r="I557">
        <v>8862.8</v>
      </c>
      <c r="J557" s="6">
        <v>132835</v>
      </c>
      <c r="K557" s="6">
        <v>140654</v>
      </c>
      <c r="L557" s="6">
        <f t="shared" si="50"/>
        <v>136688.60263386994</v>
      </c>
      <c r="M557" s="6"/>
      <c r="N557" s="7">
        <f t="shared" si="48"/>
        <v>93.4754523105847</v>
      </c>
      <c r="O557" s="7">
        <f t="shared" si="51"/>
        <v>93.46864688434368</v>
      </c>
      <c r="P557" s="7">
        <f t="shared" si="52"/>
        <v>94.68212531290582</v>
      </c>
      <c r="Q557" s="7">
        <f t="shared" si="53"/>
        <v>94.07342949595903</v>
      </c>
      <c r="R557" s="7">
        <f t="shared" si="53"/>
        <v>94.76722191829656</v>
      </c>
      <c r="S557" s="7">
        <f t="shared" si="53"/>
        <v>94.67573469546194</v>
      </c>
      <c r="T557" s="7">
        <f t="shared" si="53"/>
        <v>90.9798285684956</v>
      </c>
      <c r="U557" s="7">
        <f t="shared" si="54"/>
        <v>96.2914368145211</v>
      </c>
      <c r="V557" s="7">
        <f t="shared" si="54"/>
        <v>96.2243369158463</v>
      </c>
      <c r="W557" s="7">
        <f t="shared" si="54"/>
        <v>96.25788101839456</v>
      </c>
      <c r="X557" s="7"/>
      <c r="Y557" s="7"/>
      <c r="Z557" s="7"/>
    </row>
    <row r="558" spans="1:26" ht="15">
      <c r="A558" s="12">
        <v>38443</v>
      </c>
      <c r="C558" s="24">
        <v>12572.2684751676</v>
      </c>
      <c r="D558">
        <v>12558.06</v>
      </c>
      <c r="E558">
        <v>12602.98</v>
      </c>
      <c r="F558">
        <f t="shared" si="49"/>
        <v>12580.499951067128</v>
      </c>
      <c r="G558">
        <v>1006895</v>
      </c>
      <c r="H558" s="5">
        <v>95.1557</v>
      </c>
      <c r="I558">
        <v>8882.6</v>
      </c>
      <c r="J558" s="6">
        <v>133195</v>
      </c>
      <c r="K558" s="6">
        <v>141254</v>
      </c>
      <c r="L558" s="6">
        <f t="shared" si="50"/>
        <v>137165.3255381986</v>
      </c>
      <c r="M558" s="6"/>
      <c r="N558" s="7">
        <f t="shared" si="48"/>
        <v>93.57032726520106</v>
      </c>
      <c r="O558" s="7">
        <f t="shared" si="51"/>
        <v>93.49693854455788</v>
      </c>
      <c r="P558" s="7">
        <f t="shared" si="52"/>
        <v>94.8823097626621</v>
      </c>
      <c r="Q558" s="7">
        <f t="shared" si="53"/>
        <v>94.18707705861416</v>
      </c>
      <c r="R558" s="7">
        <f t="shared" si="53"/>
        <v>95.4658927465851</v>
      </c>
      <c r="S558" s="7">
        <f t="shared" si="53"/>
        <v>94.71037183164759</v>
      </c>
      <c r="T558" s="7">
        <f t="shared" si="53"/>
        <v>91.18308268747113</v>
      </c>
      <c r="U558" s="7">
        <f t="shared" si="54"/>
        <v>96.55239904023892</v>
      </c>
      <c r="V558" s="7">
        <f t="shared" si="54"/>
        <v>96.63480943813153</v>
      </c>
      <c r="W558" s="7">
        <f t="shared" si="54"/>
        <v>96.59359545046411</v>
      </c>
      <c r="X558" s="7"/>
      <c r="Y558" s="7"/>
      <c r="Z558" s="7"/>
    </row>
    <row r="559" spans="1:26" ht="15">
      <c r="A559" s="12">
        <v>38473</v>
      </c>
      <c r="C559" s="24">
        <v>12539.9560781403</v>
      </c>
      <c r="D559">
        <v>12542.26</v>
      </c>
      <c r="E559">
        <v>12653.87</v>
      </c>
      <c r="F559">
        <f t="shared" si="49"/>
        <v>12597.941401125821</v>
      </c>
      <c r="G559">
        <v>1007572</v>
      </c>
      <c r="H559" s="5">
        <v>95.3701</v>
      </c>
      <c r="I559">
        <v>8934.5</v>
      </c>
      <c r="J559" s="6">
        <v>133364</v>
      </c>
      <c r="K559" s="6">
        <v>141609</v>
      </c>
      <c r="L559" s="6">
        <f t="shared" si="50"/>
        <v>137424.6800105425</v>
      </c>
      <c r="M559" s="6"/>
      <c r="N559" s="7">
        <f t="shared" si="48"/>
        <v>93.32983911697708</v>
      </c>
      <c r="O559" s="7">
        <f t="shared" si="51"/>
        <v>93.3793047994568</v>
      </c>
      <c r="P559" s="7">
        <f t="shared" si="52"/>
        <v>95.26543825638517</v>
      </c>
      <c r="Q559" s="7">
        <f t="shared" si="53"/>
        <v>94.31765686125172</v>
      </c>
      <c r="R559" s="7">
        <f t="shared" si="53"/>
        <v>95.53008058085723</v>
      </c>
      <c r="S559" s="7">
        <f t="shared" si="53"/>
        <v>94.92376844079139</v>
      </c>
      <c r="T559" s="7">
        <f t="shared" si="53"/>
        <v>91.71585484781605</v>
      </c>
      <c r="U559" s="7">
        <f t="shared" si="54"/>
        <v>96.67490630731201</v>
      </c>
      <c r="V559" s="7">
        <f t="shared" si="54"/>
        <v>96.8776723471503</v>
      </c>
      <c r="W559" s="7">
        <f t="shared" si="54"/>
        <v>96.77623622269688</v>
      </c>
      <c r="X559" s="7"/>
      <c r="Y559" s="7"/>
      <c r="Z559" s="7"/>
    </row>
    <row r="560" spans="1:26" ht="15">
      <c r="A560" s="12">
        <v>38504</v>
      </c>
      <c r="C560" s="24">
        <v>12650.3308586669</v>
      </c>
      <c r="D560">
        <v>12662.39</v>
      </c>
      <c r="E560">
        <v>12710.1</v>
      </c>
      <c r="F560">
        <f t="shared" si="49"/>
        <v>12686.222571711407</v>
      </c>
      <c r="G560">
        <v>1016600</v>
      </c>
      <c r="H560" s="5">
        <v>95.6517</v>
      </c>
      <c r="I560">
        <v>8993.7</v>
      </c>
      <c r="J560" s="6">
        <v>133610</v>
      </c>
      <c r="K560" s="6">
        <v>141714</v>
      </c>
      <c r="L560" s="6">
        <f t="shared" si="50"/>
        <v>137602.35295953337</v>
      </c>
      <c r="M560" s="6"/>
      <c r="N560" s="7">
        <f t="shared" si="48"/>
        <v>94.15131412414051</v>
      </c>
      <c r="O560" s="7">
        <f t="shared" si="51"/>
        <v>94.27369352091199</v>
      </c>
      <c r="P560" s="7">
        <f t="shared" si="52"/>
        <v>95.68876926841205</v>
      </c>
      <c r="Q560" s="7">
        <f t="shared" si="53"/>
        <v>94.9785960488127</v>
      </c>
      <c r="R560" s="7">
        <f t="shared" si="53"/>
        <v>96.38604478736951</v>
      </c>
      <c r="S560" s="7">
        <f t="shared" si="53"/>
        <v>95.2040505542937</v>
      </c>
      <c r="T560" s="7">
        <f t="shared" si="53"/>
        <v>92.32356413283375</v>
      </c>
      <c r="U560" s="7">
        <f t="shared" si="54"/>
        <v>96.85323049488586</v>
      </c>
      <c r="V560" s="7">
        <f t="shared" si="54"/>
        <v>96.94950503855021</v>
      </c>
      <c r="W560" s="7">
        <f t="shared" si="54"/>
        <v>96.90135581024552</v>
      </c>
      <c r="X560" s="7"/>
      <c r="Y560" s="7"/>
      <c r="Z560" s="7"/>
    </row>
    <row r="561" spans="1:26" ht="15">
      <c r="A561" s="12">
        <v>38534</v>
      </c>
      <c r="C561" s="24">
        <v>12658.6034995008</v>
      </c>
      <c r="D561">
        <v>12678.97</v>
      </c>
      <c r="E561">
        <v>12758.9</v>
      </c>
      <c r="F561">
        <f t="shared" si="49"/>
        <v>12718.872211520957</v>
      </c>
      <c r="G561">
        <v>1017602</v>
      </c>
      <c r="H561" s="5">
        <v>95.5617</v>
      </c>
      <c r="I561">
        <v>9035.8</v>
      </c>
      <c r="J561" s="6">
        <v>133979</v>
      </c>
      <c r="K561" s="6">
        <v>142026</v>
      </c>
      <c r="L561" s="6">
        <f t="shared" si="50"/>
        <v>137943.8344182153</v>
      </c>
      <c r="M561" s="6"/>
      <c r="N561" s="7">
        <f t="shared" si="48"/>
        <v>94.21288405574866</v>
      </c>
      <c r="O561" s="7">
        <f t="shared" si="51"/>
        <v>94.39713450153072</v>
      </c>
      <c r="P561" s="7">
        <f t="shared" si="52"/>
        <v>96.05616306864165</v>
      </c>
      <c r="Q561" s="7">
        <f t="shared" si="53"/>
        <v>95.22303578909641</v>
      </c>
      <c r="R561" s="7">
        <f t="shared" si="53"/>
        <v>96.48104657457878</v>
      </c>
      <c r="S561" s="7">
        <f t="shared" si="53"/>
        <v>95.11447175381356</v>
      </c>
      <c r="T561" s="7">
        <f t="shared" si="53"/>
        <v>92.75573576964533</v>
      </c>
      <c r="U561" s="7">
        <f t="shared" si="54"/>
        <v>97.12071677624664</v>
      </c>
      <c r="V561" s="7">
        <f t="shared" si="54"/>
        <v>97.16295075013853</v>
      </c>
      <c r="W561" s="7">
        <f t="shared" si="54"/>
        <v>97.14183146795517</v>
      </c>
      <c r="X561" s="7"/>
      <c r="Y561" s="7"/>
      <c r="Z561" s="7"/>
    </row>
    <row r="562" spans="1:26" ht="15">
      <c r="A562" s="12">
        <v>38565</v>
      </c>
      <c r="C562" s="24">
        <v>12703.4046294539</v>
      </c>
      <c r="D562">
        <v>12732.62</v>
      </c>
      <c r="E562">
        <v>12767.38</v>
      </c>
      <c r="F562">
        <f t="shared" si="49"/>
        <v>12749.988154331753</v>
      </c>
      <c r="G562">
        <v>1017214</v>
      </c>
      <c r="H562" s="5">
        <v>95.7105</v>
      </c>
      <c r="I562">
        <v>9030.9</v>
      </c>
      <c r="J562" s="6">
        <v>134174</v>
      </c>
      <c r="K562" s="6">
        <v>142434</v>
      </c>
      <c r="L562" s="6">
        <f t="shared" si="50"/>
        <v>138242.3217252951</v>
      </c>
      <c r="M562" s="6"/>
      <c r="N562" s="7">
        <f t="shared" si="48"/>
        <v>94.54632080981118</v>
      </c>
      <c r="O562" s="7">
        <f t="shared" si="51"/>
        <v>94.79656807271255</v>
      </c>
      <c r="P562" s="7">
        <f t="shared" si="52"/>
        <v>96.12000526999303</v>
      </c>
      <c r="Q562" s="7">
        <f t="shared" si="53"/>
        <v>95.4559931210523</v>
      </c>
      <c r="R562" s="7">
        <f t="shared" si="53"/>
        <v>96.44425945537998</v>
      </c>
      <c r="S562" s="7">
        <f t="shared" si="53"/>
        <v>95.2625753706074</v>
      </c>
      <c r="T562" s="7">
        <f t="shared" si="53"/>
        <v>92.70543550787866</v>
      </c>
      <c r="U562" s="7">
        <f t="shared" si="54"/>
        <v>97.26207131517712</v>
      </c>
      <c r="V562" s="7">
        <f t="shared" si="54"/>
        <v>97.44207206529249</v>
      </c>
      <c r="W562" s="7">
        <f t="shared" si="54"/>
        <v>97.35203008829917</v>
      </c>
      <c r="X562" s="7"/>
      <c r="Y562" s="7"/>
      <c r="Z562" s="7"/>
    </row>
    <row r="563" spans="1:26" ht="15">
      <c r="A563" s="12">
        <v>38596</v>
      </c>
      <c r="C563" s="24">
        <v>12687.5048751841</v>
      </c>
      <c r="D563">
        <v>12638.03</v>
      </c>
      <c r="E563">
        <v>12724.94</v>
      </c>
      <c r="F563">
        <f t="shared" si="49"/>
        <v>12681.41054726169</v>
      </c>
      <c r="G563">
        <v>1012731</v>
      </c>
      <c r="H563" s="5">
        <v>93.8203</v>
      </c>
      <c r="I563">
        <v>8983.5</v>
      </c>
      <c r="J563" s="6">
        <v>134237</v>
      </c>
      <c r="K563" s="6">
        <v>142401</v>
      </c>
      <c r="L563" s="6">
        <f t="shared" si="50"/>
        <v>138258.7539253844</v>
      </c>
      <c r="M563" s="6"/>
      <c r="N563" s="7">
        <f t="shared" si="48"/>
        <v>94.42798534685157</v>
      </c>
      <c r="O563" s="7">
        <f t="shared" si="51"/>
        <v>94.09232908859161</v>
      </c>
      <c r="P563" s="7">
        <f t="shared" si="52"/>
        <v>95.80049312077695</v>
      </c>
      <c r="Q563" s="7">
        <f t="shared" si="53"/>
        <v>94.9425696174772</v>
      </c>
      <c r="R563" s="7">
        <f t="shared" si="53"/>
        <v>96.01921652917322</v>
      </c>
      <c r="S563" s="7">
        <f t="shared" si="53"/>
        <v>93.38122149652335</v>
      </c>
      <c r="T563" s="7">
        <f t="shared" si="53"/>
        <v>92.21885746548273</v>
      </c>
      <c r="U563" s="7">
        <f t="shared" si="54"/>
        <v>97.30773970467774</v>
      </c>
      <c r="V563" s="7">
        <f t="shared" si="54"/>
        <v>97.4194960765668</v>
      </c>
      <c r="W563" s="7">
        <f t="shared" si="54"/>
        <v>97.36360185602952</v>
      </c>
      <c r="X563" s="7"/>
      <c r="Y563" s="7"/>
      <c r="Z563" s="7"/>
    </row>
    <row r="564" spans="1:26" ht="15">
      <c r="A564" s="12">
        <v>38626</v>
      </c>
      <c r="C564" s="24">
        <v>12709.9483763945</v>
      </c>
      <c r="D564">
        <v>12696.64</v>
      </c>
      <c r="E564">
        <v>12832.99</v>
      </c>
      <c r="F564">
        <f t="shared" si="49"/>
        <v>12764.632942376367</v>
      </c>
      <c r="G564">
        <v>1014740</v>
      </c>
      <c r="H564" s="5">
        <v>94.79</v>
      </c>
      <c r="I564">
        <v>9019.2</v>
      </c>
      <c r="J564" s="6">
        <v>134321</v>
      </c>
      <c r="K564" s="6">
        <v>142548</v>
      </c>
      <c r="L564" s="6">
        <f t="shared" si="50"/>
        <v>138373.37138336987</v>
      </c>
      <c r="M564" s="6"/>
      <c r="N564" s="7">
        <f t="shared" si="48"/>
        <v>94.5950232809668</v>
      </c>
      <c r="O564" s="7">
        <f t="shared" si="51"/>
        <v>94.52869072152666</v>
      </c>
      <c r="P564" s="7">
        <f t="shared" si="52"/>
        <v>96.61395418870339</v>
      </c>
      <c r="Q564" s="7">
        <f t="shared" si="53"/>
        <v>95.56563501012111</v>
      </c>
      <c r="R564" s="7">
        <f t="shared" si="53"/>
        <v>96.20969416440619</v>
      </c>
      <c r="S564" s="7">
        <f t="shared" si="53"/>
        <v>94.34638330569662</v>
      </c>
      <c r="T564" s="7">
        <f t="shared" si="53"/>
        <v>92.58533080121131</v>
      </c>
      <c r="U564" s="7">
        <f t="shared" si="54"/>
        <v>97.36863089067857</v>
      </c>
      <c r="V564" s="7">
        <f t="shared" si="54"/>
        <v>97.5200618445267</v>
      </c>
      <c r="W564" s="7">
        <f t="shared" si="54"/>
        <v>97.44431695166152</v>
      </c>
      <c r="X564" s="7"/>
      <c r="Y564" s="7"/>
      <c r="Z564" s="7"/>
    </row>
    <row r="565" spans="1:26" ht="15">
      <c r="A565" s="12">
        <v>38657</v>
      </c>
      <c r="C565" s="24">
        <v>12710.7379462995</v>
      </c>
      <c r="D565">
        <v>12716.03</v>
      </c>
      <c r="E565">
        <v>12874.26</v>
      </c>
      <c r="F565">
        <f t="shared" si="49"/>
        <v>12794.900405544391</v>
      </c>
      <c r="G565">
        <v>1028856</v>
      </c>
      <c r="H565" s="5">
        <v>95.8306</v>
      </c>
      <c r="I565">
        <v>9090.3</v>
      </c>
      <c r="J565" s="6">
        <v>134655</v>
      </c>
      <c r="K565" s="6">
        <v>142499</v>
      </c>
      <c r="L565" s="6">
        <f t="shared" si="50"/>
        <v>138521.48874813612</v>
      </c>
      <c r="M565" s="6"/>
      <c r="N565" s="7">
        <f t="shared" si="48"/>
        <v>94.60089973154973</v>
      </c>
      <c r="O565" s="7">
        <f t="shared" si="51"/>
        <v>94.67305264035642</v>
      </c>
      <c r="P565" s="7">
        <f t="shared" si="52"/>
        <v>96.92465792098774</v>
      </c>
      <c r="Q565" s="7">
        <f t="shared" si="53"/>
        <v>95.79223998582668</v>
      </c>
      <c r="R565" s="7">
        <f t="shared" si="53"/>
        <v>97.54806265566972</v>
      </c>
      <c r="S565" s="7">
        <f t="shared" si="53"/>
        <v>95.38211330324813</v>
      </c>
      <c r="T565" s="7">
        <f t="shared" si="53"/>
        <v>93.31519786480521</v>
      </c>
      <c r="U565" s="7">
        <f t="shared" si="54"/>
        <v>97.61074584453901</v>
      </c>
      <c r="V565" s="7">
        <f t="shared" si="54"/>
        <v>97.4865399218734</v>
      </c>
      <c r="W565" s="7">
        <f t="shared" si="54"/>
        <v>97.548623114719</v>
      </c>
      <c r="X565" s="7"/>
      <c r="Y565" s="7"/>
      <c r="Z565" s="7"/>
    </row>
    <row r="566" spans="1:26" ht="15">
      <c r="A566" s="12">
        <v>38687</v>
      </c>
      <c r="C566" s="24">
        <v>12825.2783575083</v>
      </c>
      <c r="D566">
        <v>12833.33</v>
      </c>
      <c r="E566">
        <v>12996.61</v>
      </c>
      <c r="F566">
        <f t="shared" si="49"/>
        <v>12914.711960059349</v>
      </c>
      <c r="G566">
        <v>1036013</v>
      </c>
      <c r="H566" s="5">
        <v>96.4042</v>
      </c>
      <c r="I566">
        <v>9149.9</v>
      </c>
      <c r="J566" s="6">
        <v>134813</v>
      </c>
      <c r="K566" s="6">
        <v>142752</v>
      </c>
      <c r="L566" s="6">
        <f t="shared" si="50"/>
        <v>138725.71995127652</v>
      </c>
      <c r="M566" s="6"/>
      <c r="N566" s="7">
        <f t="shared" si="48"/>
        <v>95.45337784900858</v>
      </c>
      <c r="O566" s="7">
        <f t="shared" si="51"/>
        <v>95.54637152012579</v>
      </c>
      <c r="P566" s="7">
        <f t="shared" si="52"/>
        <v>97.84577741807985</v>
      </c>
      <c r="Q566" s="7">
        <f t="shared" si="53"/>
        <v>96.68923932301561</v>
      </c>
      <c r="R566" s="7">
        <f t="shared" si="53"/>
        <v>98.22663330542696</v>
      </c>
      <c r="S566" s="7">
        <f t="shared" si="53"/>
        <v>95.95302885830823</v>
      </c>
      <c r="T566" s="7">
        <f t="shared" si="53"/>
        <v>93.9270132936406</v>
      </c>
      <c r="U566" s="7">
        <f t="shared" si="54"/>
        <v>97.72527926582627</v>
      </c>
      <c r="V566" s="7">
        <f t="shared" si="54"/>
        <v>97.65962250210367</v>
      </c>
      <c r="W566" s="7">
        <f t="shared" si="54"/>
        <v>97.6924453681719</v>
      </c>
      <c r="X566" s="7"/>
      <c r="Y566" s="7"/>
      <c r="Z566" s="7"/>
    </row>
    <row r="567" spans="1:26" ht="15">
      <c r="A567" s="12">
        <v>38718</v>
      </c>
      <c r="C567" s="24">
        <v>12876.9692780404</v>
      </c>
      <c r="D567">
        <v>12842.1</v>
      </c>
      <c r="E567">
        <v>13035.35</v>
      </c>
      <c r="F567">
        <f t="shared" si="49"/>
        <v>12938.36420244074</v>
      </c>
      <c r="G567">
        <v>1043284</v>
      </c>
      <c r="H567" s="5">
        <v>96.422</v>
      </c>
      <c r="I567">
        <v>9237.7</v>
      </c>
      <c r="J567" s="6">
        <v>135075</v>
      </c>
      <c r="K567" s="6">
        <v>143142</v>
      </c>
      <c r="L567" s="6">
        <f t="shared" si="50"/>
        <v>139050.01132686037</v>
      </c>
      <c r="M567" s="6"/>
      <c r="N567" s="7">
        <f t="shared" si="48"/>
        <v>95.83809253756152</v>
      </c>
      <c r="O567" s="7">
        <f t="shared" si="51"/>
        <v>95.61166569383063</v>
      </c>
      <c r="P567" s="7">
        <f t="shared" si="52"/>
        <v>98.1374338898195</v>
      </c>
      <c r="Q567" s="7">
        <f t="shared" si="53"/>
        <v>96.8663177844798</v>
      </c>
      <c r="R567" s="7">
        <f t="shared" si="53"/>
        <v>98.9160125417529</v>
      </c>
      <c r="S567" s="7">
        <f t="shared" si="53"/>
        <v>95.9707455544032</v>
      </c>
      <c r="T567" s="7">
        <f t="shared" si="53"/>
        <v>94.82831186162296</v>
      </c>
      <c r="U567" s="7">
        <f t="shared" si="54"/>
        <v>97.91520177454314</v>
      </c>
      <c r="V567" s="7">
        <f t="shared" si="54"/>
        <v>97.92642964158908</v>
      </c>
      <c r="W567" s="7">
        <f t="shared" si="54"/>
        <v>97.92081554713887</v>
      </c>
      <c r="X567" s="7"/>
      <c r="Y567" s="7"/>
      <c r="Z567" s="7"/>
    </row>
    <row r="568" spans="1:26" ht="15">
      <c r="A568" s="12">
        <v>38749</v>
      </c>
      <c r="C568" s="24">
        <v>12864.698332847</v>
      </c>
      <c r="D568">
        <v>12875.36</v>
      </c>
      <c r="E568">
        <v>13153.3</v>
      </c>
      <c r="F568">
        <f t="shared" si="49"/>
        <v>13013.58800208459</v>
      </c>
      <c r="G568">
        <v>1041885</v>
      </c>
      <c r="H568" s="5">
        <v>96.4857</v>
      </c>
      <c r="I568">
        <v>9301.8</v>
      </c>
      <c r="J568" s="6">
        <v>135401</v>
      </c>
      <c r="K568" s="6">
        <v>143444</v>
      </c>
      <c r="L568" s="6">
        <f t="shared" si="50"/>
        <v>139364.48989609943</v>
      </c>
      <c r="M568" s="6"/>
      <c r="N568" s="7">
        <f t="shared" si="48"/>
        <v>95.74676483804033</v>
      </c>
      <c r="O568" s="7">
        <f t="shared" si="51"/>
        <v>95.85929217244214</v>
      </c>
      <c r="P568" s="7">
        <f t="shared" si="52"/>
        <v>99.02542771639908</v>
      </c>
      <c r="Q568" s="7">
        <f t="shared" si="53"/>
        <v>97.42949968037068</v>
      </c>
      <c r="R568" s="7">
        <f t="shared" si="53"/>
        <v>98.78337032587888</v>
      </c>
      <c r="S568" s="7">
        <f t="shared" si="53"/>
        <v>96.03414743874302</v>
      </c>
      <c r="T568" s="7">
        <f t="shared" si="53"/>
        <v>95.48632140840732</v>
      </c>
      <c r="U568" s="7">
        <f t="shared" si="54"/>
        <v>98.15151756783206</v>
      </c>
      <c r="V568" s="7">
        <f t="shared" si="54"/>
        <v>98.13303414447265</v>
      </c>
      <c r="W568" s="7">
        <f t="shared" si="54"/>
        <v>98.14227542102266</v>
      </c>
      <c r="X568" s="7"/>
      <c r="Y568" s="7"/>
      <c r="Z568" s="7"/>
    </row>
    <row r="569" spans="1:26" ht="15">
      <c r="A569" s="12">
        <v>38777</v>
      </c>
      <c r="C569" s="24">
        <v>13005.6428811918</v>
      </c>
      <c r="D569">
        <v>13030.31</v>
      </c>
      <c r="E569">
        <v>13123.67</v>
      </c>
      <c r="F569">
        <f t="shared" si="49"/>
        <v>13076.906684598618</v>
      </c>
      <c r="G569">
        <v>1046172</v>
      </c>
      <c r="H569" s="5">
        <v>96.71</v>
      </c>
      <c r="I569">
        <v>9332.2</v>
      </c>
      <c r="J569" s="6">
        <v>135705</v>
      </c>
      <c r="K569" s="6">
        <v>143765</v>
      </c>
      <c r="L569" s="6">
        <f t="shared" si="50"/>
        <v>139676.8746965653</v>
      </c>
      <c r="M569" s="6"/>
      <c r="N569" s="7">
        <f t="shared" si="48"/>
        <v>96.79575830655541</v>
      </c>
      <c r="O569" s="7">
        <f t="shared" si="51"/>
        <v>97.01292184354413</v>
      </c>
      <c r="P569" s="7">
        <f t="shared" si="52"/>
        <v>98.80235643974328</v>
      </c>
      <c r="Q569" s="7">
        <f t="shared" si="53"/>
        <v>97.90355092256259</v>
      </c>
      <c r="R569" s="7">
        <f t="shared" si="53"/>
        <v>99.18983006816046</v>
      </c>
      <c r="S569" s="7">
        <f t="shared" si="53"/>
        <v>96.25739771593965</v>
      </c>
      <c r="T569" s="7">
        <f t="shared" si="53"/>
        <v>95.79838833855156</v>
      </c>
      <c r="U569" s="7">
        <f t="shared" si="54"/>
        <v>98.37188566954933</v>
      </c>
      <c r="V569" s="7">
        <f t="shared" si="54"/>
        <v>98.35263694389525</v>
      </c>
      <c r="W569" s="7">
        <f t="shared" si="54"/>
        <v>98.36226083586915</v>
      </c>
      <c r="X569" s="8">
        <v>98.4</v>
      </c>
      <c r="Y569" s="7"/>
      <c r="Z569" s="7"/>
    </row>
    <row r="570" spans="1:26" ht="15">
      <c r="A570" s="12">
        <v>38808</v>
      </c>
      <c r="C570" s="24">
        <v>12928.2631563437</v>
      </c>
      <c r="D570">
        <v>12937.51</v>
      </c>
      <c r="E570">
        <v>13166.09</v>
      </c>
      <c r="F570">
        <f t="shared" si="49"/>
        <v>13051.29959183759</v>
      </c>
      <c r="G570">
        <v>1039531</v>
      </c>
      <c r="H570" s="5">
        <v>97.0894</v>
      </c>
      <c r="I570">
        <v>9361.7</v>
      </c>
      <c r="J570" s="6">
        <v>135879</v>
      </c>
      <c r="K570" s="6">
        <v>143794</v>
      </c>
      <c r="L570" s="6">
        <f t="shared" si="50"/>
        <v>139780.48835942734</v>
      </c>
      <c r="M570" s="6"/>
      <c r="N570" s="7">
        <f t="shared" si="48"/>
        <v>96.21985220082526</v>
      </c>
      <c r="O570" s="7">
        <f t="shared" si="51"/>
        <v>96.32200972041883</v>
      </c>
      <c r="P570" s="7">
        <f t="shared" si="52"/>
        <v>99.12171801772976</v>
      </c>
      <c r="Q570" s="7">
        <f t="shared" si="53"/>
        <v>97.71183698205854</v>
      </c>
      <c r="R570" s="7">
        <f t="shared" si="53"/>
        <v>98.56018249445113</v>
      </c>
      <c r="S570" s="7">
        <f t="shared" si="53"/>
        <v>96.63502212596372</v>
      </c>
      <c r="T570" s="7">
        <f t="shared" si="53"/>
        <v>96.10121644510599</v>
      </c>
      <c r="U570" s="7">
        <f t="shared" si="54"/>
        <v>98.49801741197962</v>
      </c>
      <c r="V570" s="7">
        <f t="shared" si="54"/>
        <v>98.37247644913903</v>
      </c>
      <c r="W570" s="7">
        <f t="shared" si="54"/>
        <v>98.43522691672352</v>
      </c>
      <c r="X570" s="8">
        <v>98.5</v>
      </c>
      <c r="Y570" s="7"/>
      <c r="Z570" s="7"/>
    </row>
    <row r="571" spans="1:26" ht="15">
      <c r="A571" s="12">
        <v>38838</v>
      </c>
      <c r="C571" s="24">
        <v>12984.2131161255</v>
      </c>
      <c r="D571">
        <v>12973.29</v>
      </c>
      <c r="E571">
        <v>13115.23</v>
      </c>
      <c r="F571">
        <f t="shared" si="49"/>
        <v>13044.066935074352</v>
      </c>
      <c r="G571">
        <v>1044866</v>
      </c>
      <c r="H571" s="5">
        <v>96.9846</v>
      </c>
      <c r="I571">
        <v>9352.1</v>
      </c>
      <c r="J571" s="6">
        <v>135910</v>
      </c>
      <c r="K571" s="6">
        <v>144108</v>
      </c>
      <c r="L571" s="6">
        <f t="shared" si="50"/>
        <v>139948.98456223254</v>
      </c>
      <c r="M571" s="6"/>
      <c r="N571" s="7">
        <f t="shared" si="48"/>
        <v>96.63626520199512</v>
      </c>
      <c r="O571" s="7">
        <f t="shared" si="51"/>
        <v>96.58839803685659</v>
      </c>
      <c r="P571" s="7">
        <f t="shared" si="52"/>
        <v>98.7388153808511</v>
      </c>
      <c r="Q571" s="7">
        <f t="shared" si="53"/>
        <v>97.65768787808436</v>
      </c>
      <c r="R571" s="7">
        <f t="shared" si="53"/>
        <v>99.06600538343461</v>
      </c>
      <c r="S571" s="7">
        <f t="shared" si="53"/>
        <v>96.53071258940462</v>
      </c>
      <c r="T571" s="7">
        <f t="shared" si="53"/>
        <v>96.00266899348149</v>
      </c>
      <c r="U571" s="7">
        <f t="shared" si="54"/>
        <v>98.5204891591942</v>
      </c>
      <c r="V571" s="7">
        <f t="shared" si="54"/>
        <v>98.58729040246831</v>
      </c>
      <c r="W571" s="7">
        <f t="shared" si="54"/>
        <v>98.55388412097572</v>
      </c>
      <c r="X571" s="8">
        <v>98.5</v>
      </c>
      <c r="Y571" s="7"/>
      <c r="Z571" s="7"/>
    </row>
    <row r="572" spans="1:26" ht="15">
      <c r="A572" s="12">
        <v>38869</v>
      </c>
      <c r="C572" s="24">
        <v>12974.5907938349</v>
      </c>
      <c r="D572">
        <v>12976.53</v>
      </c>
      <c r="E572">
        <v>13161.68</v>
      </c>
      <c r="F572">
        <f t="shared" si="49"/>
        <v>13068.777118399412</v>
      </c>
      <c r="G572">
        <v>1042026</v>
      </c>
      <c r="H572" s="5">
        <v>97.4172</v>
      </c>
      <c r="I572">
        <v>9384.5</v>
      </c>
      <c r="J572" s="6">
        <v>135979</v>
      </c>
      <c r="K572" s="6">
        <v>144370</v>
      </c>
      <c r="L572" s="6">
        <f t="shared" si="50"/>
        <v>140111.69911895294</v>
      </c>
      <c r="M572" s="6"/>
      <c r="N572" s="7">
        <f t="shared" si="48"/>
        <v>96.56465013526622</v>
      </c>
      <c r="O572" s="7">
        <f t="shared" si="51"/>
        <v>96.61252039977605</v>
      </c>
      <c r="P572" s="7">
        <f t="shared" si="52"/>
        <v>99.08851706160246</v>
      </c>
      <c r="Q572" s="7">
        <f t="shared" si="53"/>
        <v>97.84268688051053</v>
      </c>
      <c r="R572" s="7">
        <f t="shared" si="53"/>
        <v>98.79673884084545</v>
      </c>
      <c r="S572" s="7">
        <f t="shared" si="53"/>
        <v>96.96128802371248</v>
      </c>
      <c r="T572" s="7">
        <f t="shared" si="53"/>
        <v>96.33526664271416</v>
      </c>
      <c r="U572" s="7">
        <f t="shared" si="54"/>
        <v>98.57050691912346</v>
      </c>
      <c r="V572" s="7">
        <f t="shared" si="54"/>
        <v>98.76653007053287</v>
      </c>
      <c r="W572" s="7">
        <f t="shared" si="54"/>
        <v>98.6684698153127</v>
      </c>
      <c r="X572" s="8">
        <v>99.2</v>
      </c>
      <c r="Y572" s="7"/>
      <c r="Z572" s="7"/>
    </row>
    <row r="573" spans="1:26" ht="15">
      <c r="A573" s="12">
        <v>38899</v>
      </c>
      <c r="C573" s="24">
        <v>12943.2994447546</v>
      </c>
      <c r="D573">
        <v>12934.22</v>
      </c>
      <c r="E573">
        <v>13197.63</v>
      </c>
      <c r="F573">
        <f t="shared" si="49"/>
        <v>13065.261187538501</v>
      </c>
      <c r="G573">
        <v>1042792</v>
      </c>
      <c r="H573" s="5">
        <v>97.6848</v>
      </c>
      <c r="I573">
        <v>9384.8</v>
      </c>
      <c r="J573" s="6">
        <v>136211</v>
      </c>
      <c r="K573" s="6">
        <v>144229</v>
      </c>
      <c r="L573" s="6">
        <f t="shared" si="50"/>
        <v>140162.6780530395</v>
      </c>
      <c r="M573" s="6"/>
      <c r="N573" s="7">
        <f t="shared" si="48"/>
        <v>96.33176123539931</v>
      </c>
      <c r="O573" s="7">
        <f t="shared" si="51"/>
        <v>96.29751509881234</v>
      </c>
      <c r="P573" s="7">
        <f t="shared" si="52"/>
        <v>99.35916884681258</v>
      </c>
      <c r="Q573" s="7">
        <f t="shared" si="53"/>
        <v>97.81636397981363</v>
      </c>
      <c r="R573" s="7">
        <f t="shared" si="53"/>
        <v>98.86936495761422</v>
      </c>
      <c r="S573" s="7">
        <f t="shared" si="53"/>
        <v>97.22763565714013</v>
      </c>
      <c r="T573" s="7">
        <f t="shared" si="53"/>
        <v>96.33834625057742</v>
      </c>
      <c r="U573" s="7">
        <f t="shared" si="54"/>
        <v>98.73868257569717</v>
      </c>
      <c r="V573" s="7">
        <f t="shared" si="54"/>
        <v>98.67006902779582</v>
      </c>
      <c r="W573" s="7">
        <f t="shared" si="54"/>
        <v>98.70436983972726</v>
      </c>
      <c r="X573" s="8">
        <v>98.8</v>
      </c>
      <c r="Y573" s="7"/>
      <c r="Z573" s="7"/>
    </row>
    <row r="574" spans="1:26" ht="15">
      <c r="A574" s="12">
        <v>38930</v>
      </c>
      <c r="C574" s="24">
        <v>12957.7825449408</v>
      </c>
      <c r="D574">
        <v>12956.01</v>
      </c>
      <c r="E574">
        <v>13208.57</v>
      </c>
      <c r="F574">
        <f t="shared" si="49"/>
        <v>13081.680511528326</v>
      </c>
      <c r="G574">
        <v>1042435</v>
      </c>
      <c r="H574" s="5">
        <v>97.9428</v>
      </c>
      <c r="I574">
        <v>9380</v>
      </c>
      <c r="J574" s="6">
        <v>136352</v>
      </c>
      <c r="K574" s="6">
        <v>144631</v>
      </c>
      <c r="L574" s="6">
        <f t="shared" si="50"/>
        <v>140430.50278340527</v>
      </c>
      <c r="M574" s="6"/>
      <c r="N574" s="7">
        <f t="shared" si="48"/>
        <v>96.43955311296811</v>
      </c>
      <c r="O574" s="7">
        <f t="shared" si="51"/>
        <v>96.45974543461946</v>
      </c>
      <c r="P574" s="7">
        <f t="shared" si="52"/>
        <v>99.44153130940505</v>
      </c>
      <c r="Q574" s="7">
        <f t="shared" si="53"/>
        <v>97.93929137855733</v>
      </c>
      <c r="R574" s="7">
        <f t="shared" si="53"/>
        <v>98.83551701546482</v>
      </c>
      <c r="S574" s="7">
        <f t="shared" si="53"/>
        <v>97.48442821851654</v>
      </c>
      <c r="T574" s="7">
        <f t="shared" si="53"/>
        <v>96.28907252476519</v>
      </c>
      <c r="U574" s="7">
        <f t="shared" si="54"/>
        <v>98.84089278076999</v>
      </c>
      <c r="V574" s="7">
        <f t="shared" si="54"/>
        <v>98.94508561772693</v>
      </c>
      <c r="W574" s="7">
        <f t="shared" si="54"/>
        <v>98.8929754771584</v>
      </c>
      <c r="X574" s="8">
        <v>98.6</v>
      </c>
      <c r="Y574" s="7"/>
      <c r="Z574" s="7"/>
    </row>
    <row r="575" spans="1:26" ht="15">
      <c r="A575" s="12">
        <v>38961</v>
      </c>
      <c r="C575" s="24">
        <v>12996.2907004213</v>
      </c>
      <c r="D575">
        <v>13007.11</v>
      </c>
      <c r="E575">
        <v>13223.59</v>
      </c>
      <c r="F575">
        <f t="shared" si="49"/>
        <v>13114.903344092934</v>
      </c>
      <c r="G575">
        <v>1033721</v>
      </c>
      <c r="H575" s="5">
        <v>97.8416</v>
      </c>
      <c r="I575">
        <v>9449.2</v>
      </c>
      <c r="J575" s="6">
        <v>136452</v>
      </c>
      <c r="K575" s="6">
        <v>144797</v>
      </c>
      <c r="L575" s="6">
        <f t="shared" si="50"/>
        <v>140562.58479410515</v>
      </c>
      <c r="M575" s="6"/>
      <c r="N575" s="7">
        <f t="shared" si="48"/>
        <v>96.72615379428562</v>
      </c>
      <c r="O575" s="7">
        <f t="shared" si="51"/>
        <v>96.84019381276282</v>
      </c>
      <c r="P575" s="7">
        <f t="shared" si="52"/>
        <v>99.5546103028364</v>
      </c>
      <c r="Q575" s="7">
        <f t="shared" si="53"/>
        <v>98.18802247056793</v>
      </c>
      <c r="R575" s="7">
        <f t="shared" si="53"/>
        <v>98.00932382809796</v>
      </c>
      <c r="S575" s="7">
        <f t="shared" si="53"/>
        <v>97.38370183397663</v>
      </c>
      <c r="T575" s="7">
        <f t="shared" si="53"/>
        <v>96.99943540522507</v>
      </c>
      <c r="U575" s="7">
        <f t="shared" si="54"/>
        <v>98.91338228791382</v>
      </c>
      <c r="V575" s="7">
        <f t="shared" si="54"/>
        <v>99.05864968222585</v>
      </c>
      <c r="W575" s="7">
        <f t="shared" si="54"/>
        <v>98.9859893365851</v>
      </c>
      <c r="X575" s="8">
        <v>98.9</v>
      </c>
      <c r="Y575" s="7"/>
      <c r="Z575" s="7"/>
    </row>
    <row r="576" spans="1:26" ht="15">
      <c r="A576" s="12">
        <v>38991</v>
      </c>
      <c r="C576" s="24">
        <v>13016.7331512236</v>
      </c>
      <c r="D576">
        <v>13035.53</v>
      </c>
      <c r="E576">
        <v>13309.18</v>
      </c>
      <c r="F576">
        <f t="shared" si="49"/>
        <v>13171.64436072429</v>
      </c>
      <c r="G576">
        <v>1037664</v>
      </c>
      <c r="H576" s="5">
        <v>97.8102</v>
      </c>
      <c r="I576">
        <v>9522.4</v>
      </c>
      <c r="J576" s="6">
        <v>136495</v>
      </c>
      <c r="K576" s="6">
        <v>145292</v>
      </c>
      <c r="L576" s="6">
        <f t="shared" si="50"/>
        <v>140824.82572330776</v>
      </c>
      <c r="M576" s="6"/>
      <c r="N576" s="7">
        <f t="shared" si="48"/>
        <v>96.87829871669577</v>
      </c>
      <c r="O576" s="7">
        <f t="shared" si="51"/>
        <v>97.05178565046995</v>
      </c>
      <c r="P576" s="7">
        <f t="shared" si="52"/>
        <v>100.19897987991943</v>
      </c>
      <c r="Q576" s="7">
        <f t="shared" si="53"/>
        <v>98.61282836275255</v>
      </c>
      <c r="R576" s="7">
        <f t="shared" si="53"/>
        <v>98.38316818634762</v>
      </c>
      <c r="S576" s="7">
        <f t="shared" si="53"/>
        <v>97.35244878580912</v>
      </c>
      <c r="T576" s="7">
        <f t="shared" si="53"/>
        <v>97.75085972386182</v>
      </c>
      <c r="U576" s="7">
        <f t="shared" si="54"/>
        <v>98.94455277598567</v>
      </c>
      <c r="V576" s="7">
        <f t="shared" si="54"/>
        <v>99.39728951311118</v>
      </c>
      <c r="W576" s="7">
        <f t="shared" si="54"/>
        <v>99.17066278905247</v>
      </c>
      <c r="X576" s="8">
        <v>98.9</v>
      </c>
      <c r="Y576" s="7"/>
      <c r="Z576" s="7"/>
    </row>
    <row r="577" spans="1:26" ht="15">
      <c r="A577" s="12">
        <v>39022</v>
      </c>
      <c r="C577" s="24">
        <v>13092.6413312582</v>
      </c>
      <c r="D577">
        <v>13098.71</v>
      </c>
      <c r="E577">
        <v>13250.04</v>
      </c>
      <c r="F577">
        <f t="shared" si="49"/>
        <v>13174.157713053233</v>
      </c>
      <c r="G577">
        <v>1038218</v>
      </c>
      <c r="H577" s="5">
        <v>97.6394</v>
      </c>
      <c r="I577">
        <v>9558.7</v>
      </c>
      <c r="J577" s="6">
        <v>136696</v>
      </c>
      <c r="K577" s="6">
        <v>145477</v>
      </c>
      <c r="L577" s="6">
        <f t="shared" si="50"/>
        <v>141018.16901378348</v>
      </c>
      <c r="M577" s="6"/>
      <c r="N577" s="7">
        <f t="shared" si="48"/>
        <v>97.44325270745509</v>
      </c>
      <c r="O577" s="7">
        <f t="shared" si="51"/>
        <v>97.52217172739942</v>
      </c>
      <c r="P577" s="7">
        <f t="shared" si="52"/>
        <v>99.75374075398544</v>
      </c>
      <c r="Q577" s="7">
        <f t="shared" si="53"/>
        <v>98.63164520710708</v>
      </c>
      <c r="R577" s="7">
        <f t="shared" si="53"/>
        <v>98.43569412458508</v>
      </c>
      <c r="S577" s="7">
        <f t="shared" si="53"/>
        <v>97.18244812889792</v>
      </c>
      <c r="T577" s="7">
        <f t="shared" si="53"/>
        <v>98.12349227531695</v>
      </c>
      <c r="U577" s="7">
        <f t="shared" si="54"/>
        <v>99.0902566853448</v>
      </c>
      <c r="V577" s="7">
        <f t="shared" si="54"/>
        <v>99.52385187414913</v>
      </c>
      <c r="W577" s="7">
        <f t="shared" si="54"/>
        <v>99.30681763365328</v>
      </c>
      <c r="X577" s="8">
        <v>99.1</v>
      </c>
      <c r="Y577" s="7"/>
      <c r="Z577" s="7"/>
    </row>
    <row r="578" spans="1:26" ht="15">
      <c r="A578" s="12">
        <v>39052</v>
      </c>
      <c r="C578" s="24">
        <v>13072.4587714606</v>
      </c>
      <c r="D578">
        <v>13047.42</v>
      </c>
      <c r="E578">
        <v>13330.19</v>
      </c>
      <c r="F578">
        <f t="shared" si="49"/>
        <v>13188.047149210532</v>
      </c>
      <c r="G578">
        <v>1050212</v>
      </c>
      <c r="H578" s="5">
        <v>98.6638</v>
      </c>
      <c r="I578">
        <v>9591.3</v>
      </c>
      <c r="J578" s="6">
        <v>136873</v>
      </c>
      <c r="K578" s="6">
        <v>145914</v>
      </c>
      <c r="L578" s="6">
        <f t="shared" si="50"/>
        <v>141321.2189375679</v>
      </c>
      <c r="M578" s="6"/>
      <c r="N578" s="7">
        <f t="shared" si="48"/>
        <v>97.29304204904916</v>
      </c>
      <c r="O578" s="7">
        <f t="shared" si="51"/>
        <v>97.14030876624537</v>
      </c>
      <c r="P578" s="7">
        <f t="shared" si="52"/>
        <v>100.35715495661668</v>
      </c>
      <c r="Q578" s="7">
        <f t="shared" si="53"/>
        <v>98.73563196428977</v>
      </c>
      <c r="R578" s="7">
        <f t="shared" si="53"/>
        <v>99.57287120620981</v>
      </c>
      <c r="S578" s="7">
        <f t="shared" si="53"/>
        <v>98.202053942363</v>
      </c>
      <c r="T578" s="7">
        <f t="shared" si="53"/>
        <v>98.45814299645845</v>
      </c>
      <c r="U578" s="7">
        <f t="shared" si="54"/>
        <v>99.2185631129894</v>
      </c>
      <c r="V578" s="7">
        <f t="shared" si="54"/>
        <v>99.82281269454687</v>
      </c>
      <c r="W578" s="7">
        <f t="shared" si="54"/>
        <v>99.52022930766397</v>
      </c>
      <c r="X578" s="8">
        <v>100.1</v>
      </c>
      <c r="Y578" s="7"/>
      <c r="Z578" s="7"/>
    </row>
    <row r="579" spans="1:26" ht="15">
      <c r="A579" s="12">
        <v>39083</v>
      </c>
      <c r="C579" s="24">
        <v>13066.7691827916</v>
      </c>
      <c r="D579">
        <v>13064.43</v>
      </c>
      <c r="E579">
        <v>13180.7</v>
      </c>
      <c r="F579">
        <f t="shared" si="49"/>
        <v>13122.436225830934</v>
      </c>
      <c r="G579">
        <v>1043906</v>
      </c>
      <c r="H579" s="5">
        <v>98.3062</v>
      </c>
      <c r="I579">
        <v>9571.3</v>
      </c>
      <c r="J579" s="6">
        <v>137067</v>
      </c>
      <c r="K579" s="6">
        <v>146032</v>
      </c>
      <c r="L579" s="6">
        <f t="shared" si="50"/>
        <v>141478.5077105353</v>
      </c>
      <c r="M579" s="6"/>
      <c r="N579" s="7">
        <f aca="true" t="shared" si="55" ref="N579:N619">C579/C$590*100</f>
        <v>97.25069673365805</v>
      </c>
      <c r="O579" s="7">
        <f t="shared" si="51"/>
        <v>97.26695117157253</v>
      </c>
      <c r="P579" s="7">
        <f t="shared" si="52"/>
        <v>99.23171030095425</v>
      </c>
      <c r="Q579" s="7">
        <f t="shared" si="53"/>
        <v>98.24441928432653</v>
      </c>
      <c r="R579" s="7">
        <f t="shared" si="53"/>
        <v>98.97498570706644</v>
      </c>
      <c r="S579" s="7">
        <f t="shared" si="53"/>
        <v>97.84612750845524</v>
      </c>
      <c r="T579" s="7">
        <f aca="true" t="shared" si="56" ref="T579:W621">I579/I$590*100</f>
        <v>98.25283580557408</v>
      </c>
      <c r="U579" s="7">
        <f t="shared" si="54"/>
        <v>99.35919275684844</v>
      </c>
      <c r="V579" s="7">
        <f t="shared" si="54"/>
        <v>99.90353895726297</v>
      </c>
      <c r="W579" s="7">
        <f t="shared" si="54"/>
        <v>99.63099409494019</v>
      </c>
      <c r="X579" s="8">
        <v>99.4</v>
      </c>
      <c r="Y579" s="7"/>
      <c r="Z579" s="7"/>
    </row>
    <row r="580" spans="1:26" ht="15">
      <c r="A580" s="12">
        <v>39114</v>
      </c>
      <c r="C580" s="24">
        <v>13146.7385498736</v>
      </c>
      <c r="D580">
        <v>13139.08</v>
      </c>
      <c r="E580">
        <v>13261.98</v>
      </c>
      <c r="F580">
        <f aca="true" t="shared" si="57" ref="F580:F620">SQRT(D580*E580)</f>
        <v>13200.386970782332</v>
      </c>
      <c r="G580">
        <v>1049236</v>
      </c>
      <c r="H580" s="5">
        <v>99.4158</v>
      </c>
      <c r="I580">
        <v>9598.1</v>
      </c>
      <c r="J580" s="6">
        <v>137171</v>
      </c>
      <c r="K580" s="6">
        <v>146043</v>
      </c>
      <c r="L580" s="6">
        <f aca="true" t="shared" si="58" ref="L580:L622">SQRT(J580*K580)</f>
        <v>141537.50157820364</v>
      </c>
      <c r="M580" s="6"/>
      <c r="N580" s="7">
        <f t="shared" si="55"/>
        <v>97.84587650283284</v>
      </c>
      <c r="O580" s="7">
        <f aca="true" t="shared" si="59" ref="N580:O620">D580/D$590*100</f>
        <v>97.82273339130641</v>
      </c>
      <c r="P580" s="7">
        <f aca="true" t="shared" si="60" ref="P580:P620">E580/E$590*100</f>
        <v>99.84363177805801</v>
      </c>
      <c r="Q580" s="7">
        <f aca="true" t="shared" si="61" ref="Q580:S620">F580/F$590*100</f>
        <v>98.82801714212796</v>
      </c>
      <c r="R580" s="7">
        <f t="shared" si="61"/>
        <v>99.48033453523551</v>
      </c>
      <c r="S580" s="7">
        <f t="shared" si="61"/>
        <v>98.95053458637486</v>
      </c>
      <c r="T580" s="7">
        <f t="shared" si="56"/>
        <v>98.52794744135915</v>
      </c>
      <c r="U580" s="7">
        <f t="shared" si="56"/>
        <v>99.43458184427804</v>
      </c>
      <c r="V580" s="7">
        <f t="shared" si="56"/>
        <v>99.9110642868382</v>
      </c>
      <c r="W580" s="7">
        <f t="shared" si="56"/>
        <v>99.6725383391962</v>
      </c>
      <c r="X580" s="8">
        <v>99.5</v>
      </c>
      <c r="Y580" s="7"/>
      <c r="Z580" s="7"/>
    </row>
    <row r="581" spans="1:26" ht="15">
      <c r="A581" s="12">
        <v>39142</v>
      </c>
      <c r="C581" s="24">
        <v>13054.3799620772</v>
      </c>
      <c r="D581">
        <v>13064.55</v>
      </c>
      <c r="E581">
        <v>13211.64</v>
      </c>
      <c r="F581">
        <f t="shared" si="57"/>
        <v>13137.88915168643</v>
      </c>
      <c r="G581">
        <v>1053558</v>
      </c>
      <c r="H581" s="5">
        <v>99.5279</v>
      </c>
      <c r="I581">
        <v>9628.3</v>
      </c>
      <c r="J581" s="6">
        <v>137410</v>
      </c>
      <c r="K581" s="6">
        <v>146368</v>
      </c>
      <c r="L581" s="6">
        <f t="shared" si="58"/>
        <v>141818.2882423843</v>
      </c>
      <c r="M581" s="6"/>
      <c r="N581" s="7">
        <f t="shared" si="55"/>
        <v>97.15848875710259</v>
      </c>
      <c r="O581" s="7">
        <f t="shared" si="59"/>
        <v>97.2678445924214</v>
      </c>
      <c r="P581" s="7">
        <f t="shared" si="60"/>
        <v>99.46464399314901</v>
      </c>
      <c r="Q581" s="7">
        <f t="shared" si="61"/>
        <v>98.36011150037467</v>
      </c>
      <c r="R581" s="7">
        <f t="shared" si="61"/>
        <v>99.89011270321801</v>
      </c>
      <c r="S581" s="7">
        <f t="shared" si="61"/>
        <v>99.06210995897291</v>
      </c>
      <c r="T581" s="7">
        <f t="shared" si="56"/>
        <v>98.83796129959451</v>
      </c>
      <c r="U581" s="7">
        <f t="shared" si="56"/>
        <v>99.60783176635182</v>
      </c>
      <c r="V581" s="7">
        <f t="shared" si="56"/>
        <v>100.1334035697427</v>
      </c>
      <c r="W581" s="7">
        <f t="shared" si="56"/>
        <v>99.87027193798534</v>
      </c>
      <c r="X581" s="8">
        <v>99.9</v>
      </c>
      <c r="Y581" s="7"/>
      <c r="Z581" s="7"/>
    </row>
    <row r="582" spans="1:26" ht="15">
      <c r="A582" s="12">
        <v>39173</v>
      </c>
      <c r="C582" s="24">
        <v>13187.6313855878</v>
      </c>
      <c r="D582">
        <v>13180.55</v>
      </c>
      <c r="E582">
        <v>13258.66</v>
      </c>
      <c r="F582">
        <f t="shared" si="57"/>
        <v>13219.547309306776</v>
      </c>
      <c r="G582">
        <v>1053145</v>
      </c>
      <c r="H582" s="5">
        <v>100.2221</v>
      </c>
      <c r="I582">
        <v>9640.8</v>
      </c>
      <c r="J582" s="6">
        <v>137502</v>
      </c>
      <c r="K582" s="6">
        <v>145686</v>
      </c>
      <c r="L582" s="6">
        <f t="shared" si="58"/>
        <v>141534.85921143243</v>
      </c>
      <c r="M582" s="6"/>
      <c r="N582" s="7">
        <f t="shared" si="55"/>
        <v>98.15022539803321</v>
      </c>
      <c r="O582" s="7">
        <f t="shared" si="59"/>
        <v>98.13148474632804</v>
      </c>
      <c r="P582" s="7">
        <f t="shared" si="60"/>
        <v>99.81863695394402</v>
      </c>
      <c r="Q582" s="7">
        <f t="shared" si="61"/>
        <v>98.97146583558929</v>
      </c>
      <c r="R582" s="7">
        <f t="shared" si="61"/>
        <v>99.85095527994713</v>
      </c>
      <c r="S582" s="7">
        <f t="shared" si="61"/>
        <v>99.7530611066764</v>
      </c>
      <c r="T582" s="7">
        <f t="shared" si="56"/>
        <v>98.96627829389723</v>
      </c>
      <c r="U582" s="7">
        <f t="shared" si="56"/>
        <v>99.67452211292415</v>
      </c>
      <c r="V582" s="7">
        <f t="shared" si="56"/>
        <v>99.66683313607848</v>
      </c>
      <c r="W582" s="7">
        <f t="shared" si="56"/>
        <v>99.67067755035669</v>
      </c>
      <c r="X582" s="8">
        <v>100.3</v>
      </c>
      <c r="Y582" s="7"/>
      <c r="Z582" s="7"/>
    </row>
    <row r="583" spans="1:26" ht="15">
      <c r="A583" s="12">
        <v>39203</v>
      </c>
      <c r="C583" s="24">
        <v>13210.7214678508</v>
      </c>
      <c r="D583">
        <v>13217.52</v>
      </c>
      <c r="E583">
        <v>13204.81</v>
      </c>
      <c r="F583">
        <f t="shared" si="57"/>
        <v>13211.163471519078</v>
      </c>
      <c r="G583">
        <v>1059267</v>
      </c>
      <c r="H583" s="5">
        <v>100.2473</v>
      </c>
      <c r="I583">
        <v>9636.4</v>
      </c>
      <c r="J583" s="6">
        <v>137651</v>
      </c>
      <c r="K583" s="6">
        <v>145952</v>
      </c>
      <c r="L583" s="6">
        <f t="shared" si="58"/>
        <v>141740.74485482287</v>
      </c>
      <c r="M583" s="6"/>
      <c r="N583" s="7">
        <f t="shared" si="55"/>
        <v>98.32207557433169</v>
      </c>
      <c r="O583" s="7">
        <f t="shared" si="59"/>
        <v>98.40673281951707</v>
      </c>
      <c r="P583" s="7">
        <f t="shared" si="60"/>
        <v>99.41322391823982</v>
      </c>
      <c r="Q583" s="7">
        <f t="shared" si="61"/>
        <v>98.90869812533705</v>
      </c>
      <c r="R583" s="7">
        <f t="shared" si="61"/>
        <v>100.43139534111994</v>
      </c>
      <c r="S583" s="7">
        <f t="shared" si="61"/>
        <v>99.77814317081084</v>
      </c>
      <c r="T583" s="7">
        <f t="shared" si="56"/>
        <v>98.92111071190268</v>
      </c>
      <c r="U583" s="7">
        <f t="shared" si="56"/>
        <v>99.78253147856849</v>
      </c>
      <c r="V583" s="7">
        <f t="shared" si="56"/>
        <v>99.84880928762495</v>
      </c>
      <c r="W583" s="7">
        <f t="shared" si="56"/>
        <v>99.81566488202147</v>
      </c>
      <c r="X583" s="8">
        <v>100.4</v>
      </c>
      <c r="Y583" s="7"/>
      <c r="Z583" s="7"/>
    </row>
    <row r="584" spans="1:26" ht="15">
      <c r="A584" s="12">
        <v>39234</v>
      </c>
      <c r="C584" s="24">
        <v>13183.940471207</v>
      </c>
      <c r="D584">
        <v>13184.34</v>
      </c>
      <c r="E584">
        <v>13206.32</v>
      </c>
      <c r="F584">
        <f t="shared" si="57"/>
        <v>13195.325423376265</v>
      </c>
      <c r="G584">
        <v>1051289</v>
      </c>
      <c r="H584" s="5">
        <v>100.0986</v>
      </c>
      <c r="I584">
        <v>9638.1</v>
      </c>
      <c r="J584" s="6">
        <v>137706</v>
      </c>
      <c r="K584" s="6">
        <v>146079</v>
      </c>
      <c r="L584" s="6">
        <f t="shared" si="58"/>
        <v>141830.7257754821</v>
      </c>
      <c r="M584" s="6"/>
      <c r="N584" s="7">
        <f t="shared" si="55"/>
        <v>98.12275540984442</v>
      </c>
      <c r="O584" s="7">
        <f t="shared" si="59"/>
        <v>98.15970195480482</v>
      </c>
      <c r="P584" s="7">
        <f t="shared" si="60"/>
        <v>99.42459204607479</v>
      </c>
      <c r="Q584" s="7">
        <f t="shared" si="61"/>
        <v>98.79012259442116</v>
      </c>
      <c r="R584" s="7">
        <f t="shared" si="61"/>
        <v>99.67498390563534</v>
      </c>
      <c r="S584" s="7">
        <f t="shared" si="61"/>
        <v>99.63013908601755</v>
      </c>
      <c r="T584" s="7">
        <f t="shared" si="56"/>
        <v>98.93856182312786</v>
      </c>
      <c r="U584" s="7">
        <f t="shared" si="56"/>
        <v>99.8224007074976</v>
      </c>
      <c r="V584" s="7">
        <f t="shared" si="56"/>
        <v>99.93569263817531</v>
      </c>
      <c r="W584" s="7">
        <f t="shared" si="56"/>
        <v>99.87903060957917</v>
      </c>
      <c r="X584" s="8">
        <v>100.4</v>
      </c>
      <c r="Y584" s="7"/>
      <c r="Z584" s="7"/>
    </row>
    <row r="585" spans="1:26" ht="15">
      <c r="A585" s="12">
        <v>39264</v>
      </c>
      <c r="C585" s="24">
        <v>13175.6887277374</v>
      </c>
      <c r="D585">
        <v>13163.41</v>
      </c>
      <c r="E585">
        <v>13168.59</v>
      </c>
      <c r="F585">
        <f t="shared" si="57"/>
        <v>13165.999745249124</v>
      </c>
      <c r="G585">
        <v>1048579</v>
      </c>
      <c r="H585" s="5">
        <v>100.3363</v>
      </c>
      <c r="I585">
        <v>9656.1</v>
      </c>
      <c r="J585" s="6">
        <v>137686</v>
      </c>
      <c r="K585" s="6">
        <v>145926</v>
      </c>
      <c r="L585" s="6">
        <f t="shared" si="58"/>
        <v>141746.1365822716</v>
      </c>
      <c r="M585" s="6"/>
      <c r="N585" s="7">
        <f t="shared" si="55"/>
        <v>98.06134100889649</v>
      </c>
      <c r="O585" s="7">
        <f t="shared" si="59"/>
        <v>98.00387446841458</v>
      </c>
      <c r="P585" s="7">
        <f t="shared" si="60"/>
        <v>99.14053942143005</v>
      </c>
      <c r="Q585" s="7">
        <f t="shared" si="61"/>
        <v>98.57056852929651</v>
      </c>
      <c r="R585" s="7">
        <f t="shared" si="61"/>
        <v>99.41804294422106</v>
      </c>
      <c r="S585" s="7">
        <f t="shared" si="61"/>
        <v>99.86672665128565</v>
      </c>
      <c r="T585" s="7">
        <f t="shared" si="56"/>
        <v>99.12333829492378</v>
      </c>
      <c r="U585" s="7">
        <f t="shared" si="56"/>
        <v>99.80790280606882</v>
      </c>
      <c r="V585" s="7">
        <f t="shared" si="56"/>
        <v>99.83102214499257</v>
      </c>
      <c r="W585" s="7">
        <f t="shared" si="56"/>
        <v>99.81946180619249</v>
      </c>
      <c r="X585" s="8">
        <v>100.2</v>
      </c>
      <c r="Y585" s="7"/>
      <c r="Z585" s="7"/>
    </row>
    <row r="586" spans="1:26" ht="15">
      <c r="A586" s="12">
        <v>39295</v>
      </c>
      <c r="C586" s="24">
        <v>13273.782900192</v>
      </c>
      <c r="D586">
        <v>13263.28</v>
      </c>
      <c r="E586">
        <v>13138.68</v>
      </c>
      <c r="F586">
        <f t="shared" si="57"/>
        <v>13200.832991535042</v>
      </c>
      <c r="G586">
        <v>1054905</v>
      </c>
      <c r="H586" s="5">
        <v>100.3029</v>
      </c>
      <c r="I586">
        <v>9664.8</v>
      </c>
      <c r="J586" s="6">
        <v>137615</v>
      </c>
      <c r="K586" s="6">
        <v>145685</v>
      </c>
      <c r="L586" s="6">
        <f t="shared" si="58"/>
        <v>141592.51842876445</v>
      </c>
      <c r="M586" s="6"/>
      <c r="N586" s="7">
        <f t="shared" si="55"/>
        <v>98.79141639962772</v>
      </c>
      <c r="O586" s="7">
        <f t="shared" si="59"/>
        <v>98.74742396988576</v>
      </c>
      <c r="P586" s="7">
        <f t="shared" si="60"/>
        <v>98.91536014755981</v>
      </c>
      <c r="Q586" s="7">
        <f t="shared" si="61"/>
        <v>98.83135638867368</v>
      </c>
      <c r="R586" s="7">
        <f t="shared" si="61"/>
        <v>100.0178246866221</v>
      </c>
      <c r="S586" s="7">
        <f t="shared" si="61"/>
        <v>99.83348296310746</v>
      </c>
      <c r="T586" s="7">
        <f t="shared" si="56"/>
        <v>99.21264692295847</v>
      </c>
      <c r="U586" s="7">
        <f t="shared" si="56"/>
        <v>99.75643525599669</v>
      </c>
      <c r="V586" s="7">
        <f t="shared" si="56"/>
        <v>99.666149015208</v>
      </c>
      <c r="W586" s="7">
        <f t="shared" si="56"/>
        <v>99.71128191659216</v>
      </c>
      <c r="X586" s="8">
        <v>99.8</v>
      </c>
      <c r="Y586" s="7"/>
      <c r="Z586" s="7"/>
    </row>
    <row r="587" spans="1:26" ht="15">
      <c r="A587" s="12">
        <v>39326</v>
      </c>
      <c r="C587" s="24">
        <v>13355.9965625741</v>
      </c>
      <c r="D587">
        <v>13378.82</v>
      </c>
      <c r="E587">
        <v>13167.88</v>
      </c>
      <c r="F587">
        <f t="shared" si="57"/>
        <v>13272.93096123083</v>
      </c>
      <c r="G587">
        <v>1055486</v>
      </c>
      <c r="H587" s="5">
        <v>100.7023</v>
      </c>
      <c r="I587">
        <v>9697.2</v>
      </c>
      <c r="J587" s="6">
        <v>137667</v>
      </c>
      <c r="K587" s="6">
        <v>146193</v>
      </c>
      <c r="L587" s="6">
        <f t="shared" si="58"/>
        <v>141865.96396246704</v>
      </c>
      <c r="M587" s="6"/>
      <c r="N587" s="7">
        <f t="shared" si="55"/>
        <v>99.40329955420387</v>
      </c>
      <c r="O587" s="7">
        <f t="shared" si="59"/>
        <v>99.60763934387172</v>
      </c>
      <c r="P587" s="7">
        <f t="shared" si="60"/>
        <v>99.13519414277916</v>
      </c>
      <c r="Q587" s="7">
        <f t="shared" si="61"/>
        <v>99.37113597246763</v>
      </c>
      <c r="R587" s="7">
        <f t="shared" si="61"/>
        <v>100.07291055325742</v>
      </c>
      <c r="S587" s="7">
        <f t="shared" si="61"/>
        <v>100.23101377323822</v>
      </c>
      <c r="T587" s="7">
        <f t="shared" si="56"/>
        <v>99.54524457219115</v>
      </c>
      <c r="U587" s="7">
        <f t="shared" si="56"/>
        <v>99.7941297997115</v>
      </c>
      <c r="V587" s="7">
        <f t="shared" si="56"/>
        <v>100.01368241740951</v>
      </c>
      <c r="W587" s="7">
        <f t="shared" si="56"/>
        <v>99.90384579639607</v>
      </c>
      <c r="X587" s="8">
        <v>100</v>
      </c>
      <c r="Y587" s="7"/>
      <c r="Z587" s="7"/>
    </row>
    <row r="588" spans="1:26" ht="15">
      <c r="A588" s="12">
        <v>39356</v>
      </c>
      <c r="C588" s="24">
        <v>13308.4521192134</v>
      </c>
      <c r="D588">
        <v>13325.9</v>
      </c>
      <c r="E588">
        <v>13199.42</v>
      </c>
      <c r="F588">
        <f t="shared" si="57"/>
        <v>13262.509226311588</v>
      </c>
      <c r="G588">
        <v>1058722</v>
      </c>
      <c r="H588" s="5">
        <v>99.9903</v>
      </c>
      <c r="I588">
        <v>9701</v>
      </c>
      <c r="J588" s="6">
        <v>137753</v>
      </c>
      <c r="K588" s="6">
        <v>145885</v>
      </c>
      <c r="L588" s="6">
        <f t="shared" si="58"/>
        <v>141760.7012010028</v>
      </c>
      <c r="M588" s="6"/>
      <c r="N588" s="7">
        <f t="shared" si="55"/>
        <v>99.04944542408491</v>
      </c>
      <c r="O588" s="7">
        <f t="shared" si="59"/>
        <v>99.21364074952052</v>
      </c>
      <c r="P588" s="7">
        <f t="shared" si="60"/>
        <v>99.372644971862</v>
      </c>
      <c r="Q588" s="7">
        <f t="shared" si="61"/>
        <v>99.29311103277993</v>
      </c>
      <c r="R588" s="7">
        <f t="shared" si="61"/>
        <v>100.37972271234842</v>
      </c>
      <c r="S588" s="7">
        <f t="shared" si="61"/>
        <v>99.52234592943977</v>
      </c>
      <c r="T588" s="7">
        <f t="shared" si="56"/>
        <v>99.58425293845917</v>
      </c>
      <c r="U588" s="7">
        <f t="shared" si="56"/>
        <v>99.8564707758552</v>
      </c>
      <c r="V588" s="7">
        <f t="shared" si="56"/>
        <v>99.80297318930309</v>
      </c>
      <c r="W588" s="7">
        <f t="shared" si="56"/>
        <v>99.8297183989873</v>
      </c>
      <c r="X588" s="8">
        <v>99.8</v>
      </c>
      <c r="Y588" s="7"/>
      <c r="Z588" s="7"/>
    </row>
    <row r="589" spans="1:26" ht="15">
      <c r="A589" s="12">
        <v>39387</v>
      </c>
      <c r="C589" s="24">
        <v>13345.5343203944</v>
      </c>
      <c r="D589">
        <v>13332.78</v>
      </c>
      <c r="E589">
        <v>13233.53</v>
      </c>
      <c r="F589">
        <f t="shared" si="57"/>
        <v>13283.062301796224</v>
      </c>
      <c r="G589">
        <v>1061067</v>
      </c>
      <c r="H589" s="5">
        <v>100.3802</v>
      </c>
      <c r="I589">
        <v>9704.2</v>
      </c>
      <c r="J589" s="6">
        <v>137881</v>
      </c>
      <c r="K589" s="6">
        <v>146483</v>
      </c>
      <c r="L589" s="6">
        <f t="shared" si="58"/>
        <v>142116.93256962733</v>
      </c>
      <c r="M589" s="6"/>
      <c r="N589" s="7">
        <f t="shared" si="55"/>
        <v>99.32543330225292</v>
      </c>
      <c r="O589" s="7">
        <f t="shared" si="59"/>
        <v>99.26486354485569</v>
      </c>
      <c r="P589" s="7">
        <f t="shared" si="60"/>
        <v>99.62944420394874</v>
      </c>
      <c r="Q589" s="7">
        <f t="shared" si="61"/>
        <v>99.44698680178693</v>
      </c>
      <c r="R589" s="7">
        <f t="shared" si="61"/>
        <v>100.60205723431024</v>
      </c>
      <c r="S589" s="7">
        <f t="shared" si="61"/>
        <v>99.91042119951985</v>
      </c>
      <c r="T589" s="7">
        <f t="shared" si="56"/>
        <v>99.61710208900068</v>
      </c>
      <c r="U589" s="7">
        <f t="shared" si="56"/>
        <v>99.94925734499931</v>
      </c>
      <c r="V589" s="7">
        <f t="shared" si="56"/>
        <v>100.21207746984737</v>
      </c>
      <c r="W589" s="7">
        <f t="shared" si="56"/>
        <v>100.08058113395816</v>
      </c>
      <c r="X589" s="8">
        <v>100.2</v>
      </c>
      <c r="Y589" s="7"/>
      <c r="Z589" s="7"/>
    </row>
    <row r="590" spans="1:26" ht="15">
      <c r="A590" s="12">
        <v>39417</v>
      </c>
      <c r="C590" s="24">
        <v>13436.1702503559</v>
      </c>
      <c r="D590">
        <v>13431.52</v>
      </c>
      <c r="E590">
        <v>13282.75</v>
      </c>
      <c r="F590">
        <f t="shared" si="57"/>
        <v>13356.927875825339</v>
      </c>
      <c r="G590">
        <v>1054717</v>
      </c>
      <c r="H590" s="5">
        <v>100.4702</v>
      </c>
      <c r="I590">
        <v>9741.5</v>
      </c>
      <c r="J590" s="6">
        <v>137951</v>
      </c>
      <c r="K590" s="6">
        <v>146173</v>
      </c>
      <c r="L590" s="6">
        <f t="shared" si="58"/>
        <v>142002.5053405749</v>
      </c>
      <c r="M590" s="6"/>
      <c r="N590" s="7">
        <f t="shared" si="55"/>
        <v>100</v>
      </c>
      <c r="O590" s="7">
        <f t="shared" si="59"/>
        <v>100</v>
      </c>
      <c r="P590" s="7">
        <f t="shared" si="60"/>
        <v>100</v>
      </c>
      <c r="Q590" s="7">
        <f t="shared" si="61"/>
        <v>100</v>
      </c>
      <c r="R590" s="7">
        <f t="shared" si="61"/>
        <v>100</v>
      </c>
      <c r="S590" s="7">
        <f t="shared" si="61"/>
        <v>100</v>
      </c>
      <c r="T590" s="7">
        <f t="shared" si="56"/>
        <v>100</v>
      </c>
      <c r="U590" s="7">
        <f t="shared" si="56"/>
        <v>100</v>
      </c>
      <c r="V590" s="7">
        <f t="shared" si="56"/>
        <v>100</v>
      </c>
      <c r="W590" s="7">
        <f t="shared" si="56"/>
        <v>100</v>
      </c>
      <c r="X590" s="8">
        <v>100.5</v>
      </c>
      <c r="Y590" s="7"/>
      <c r="Z590" s="7"/>
    </row>
    <row r="591" spans="1:26" ht="15">
      <c r="A591" s="12">
        <v>39448</v>
      </c>
      <c r="C591" s="24">
        <v>13452.2890848757</v>
      </c>
      <c r="D591">
        <v>13440.33</v>
      </c>
      <c r="E591">
        <v>13267.56</v>
      </c>
      <c r="F591">
        <f t="shared" si="57"/>
        <v>13353.665590196573</v>
      </c>
      <c r="G591">
        <v>1058647</v>
      </c>
      <c r="H591" s="5">
        <v>100.1188</v>
      </c>
      <c r="I591">
        <v>9730.6</v>
      </c>
      <c r="J591" s="6">
        <v>137941</v>
      </c>
      <c r="K591" s="6">
        <v>146421</v>
      </c>
      <c r="L591" s="6">
        <f t="shared" si="58"/>
        <v>142117.76511400676</v>
      </c>
      <c r="M591" s="6"/>
      <c r="N591" s="7">
        <f t="shared" si="55"/>
        <v>100.11996598896454</v>
      </c>
      <c r="O591" s="7">
        <f t="shared" si="59"/>
        <v>100.06559198065446</v>
      </c>
      <c r="P591" s="7">
        <f t="shared" si="60"/>
        <v>99.88564115111704</v>
      </c>
      <c r="Q591" s="7">
        <f t="shared" si="61"/>
        <v>99.97557607812894</v>
      </c>
      <c r="R591" s="7">
        <f t="shared" si="61"/>
        <v>100.37261180013218</v>
      </c>
      <c r="S591" s="7">
        <f t="shared" si="61"/>
        <v>99.6502445501253</v>
      </c>
      <c r="T591" s="7">
        <f t="shared" si="56"/>
        <v>99.88810758096803</v>
      </c>
      <c r="U591" s="7">
        <f t="shared" si="56"/>
        <v>99.99275104928562</v>
      </c>
      <c r="V591" s="7">
        <f t="shared" si="56"/>
        <v>100.16966197587789</v>
      </c>
      <c r="W591" s="7">
        <f t="shared" si="56"/>
        <v>100.08116742247289</v>
      </c>
      <c r="X591" s="8">
        <v>99.9</v>
      </c>
      <c r="Y591" s="7"/>
      <c r="Z591" s="7"/>
    </row>
    <row r="592" spans="1:26" ht="15">
      <c r="A592" s="12">
        <v>39479</v>
      </c>
      <c r="C592" s="24">
        <v>13262.7747486329</v>
      </c>
      <c r="D592">
        <v>13271.46</v>
      </c>
      <c r="E592">
        <v>13259.87</v>
      </c>
      <c r="F592">
        <f t="shared" si="57"/>
        <v>13265.663734250164</v>
      </c>
      <c r="G592">
        <v>1042260</v>
      </c>
      <c r="H592" s="5">
        <v>99.9053</v>
      </c>
      <c r="I592">
        <v>9736</v>
      </c>
      <c r="J592" s="6">
        <v>137891</v>
      </c>
      <c r="K592" s="6">
        <v>146165</v>
      </c>
      <c r="L592" s="6">
        <f t="shared" si="58"/>
        <v>141967.73582402448</v>
      </c>
      <c r="M592" s="6"/>
      <c r="N592" s="7">
        <f t="shared" si="55"/>
        <v>98.70948716418351</v>
      </c>
      <c r="O592" s="7">
        <f t="shared" si="59"/>
        <v>98.80832549108365</v>
      </c>
      <c r="P592" s="7">
        <f t="shared" si="60"/>
        <v>99.82774651333497</v>
      </c>
      <c r="Q592" s="7">
        <f t="shared" si="61"/>
        <v>99.31672804986576</v>
      </c>
      <c r="R592" s="7">
        <f t="shared" si="61"/>
        <v>98.8189248869602</v>
      </c>
      <c r="S592" s="7">
        <f t="shared" si="61"/>
        <v>99.43774372898629</v>
      </c>
      <c r="T592" s="7">
        <f t="shared" si="56"/>
        <v>99.94354052250681</v>
      </c>
      <c r="U592" s="7">
        <f t="shared" si="56"/>
        <v>99.9565062957137</v>
      </c>
      <c r="V592" s="7">
        <f t="shared" si="56"/>
        <v>99.99452703303619</v>
      </c>
      <c r="W592" s="7">
        <f t="shared" si="56"/>
        <v>99.97551485696184</v>
      </c>
      <c r="X592" s="8">
        <v>99.8</v>
      </c>
      <c r="Y592" s="7"/>
      <c r="Z592" s="7"/>
    </row>
    <row r="593" spans="1:26" ht="15">
      <c r="A593" s="12">
        <v>39508</v>
      </c>
      <c r="C593" s="24">
        <v>13301.2252979529</v>
      </c>
      <c r="D593">
        <v>13305.62</v>
      </c>
      <c r="E593">
        <v>13271.98</v>
      </c>
      <c r="F593">
        <f t="shared" si="57"/>
        <v>13288.789355227209</v>
      </c>
      <c r="G593">
        <v>1038647</v>
      </c>
      <c r="H593" s="5">
        <v>99.6101</v>
      </c>
      <c r="I593">
        <v>9732.5</v>
      </c>
      <c r="J593" s="6">
        <v>137858</v>
      </c>
      <c r="K593" s="6">
        <v>146173</v>
      </c>
      <c r="L593" s="6">
        <f t="shared" si="58"/>
        <v>141954.6316046081</v>
      </c>
      <c r="M593" s="6"/>
      <c r="N593" s="7">
        <f t="shared" si="55"/>
        <v>98.99565910606539</v>
      </c>
      <c r="O593" s="7">
        <f t="shared" si="59"/>
        <v>99.06265262606169</v>
      </c>
      <c r="P593" s="7">
        <f t="shared" si="60"/>
        <v>99.91891739285916</v>
      </c>
      <c r="Q593" s="7">
        <f t="shared" si="61"/>
        <v>99.48986382773353</v>
      </c>
      <c r="R593" s="7">
        <f t="shared" si="61"/>
        <v>98.4763685424621</v>
      </c>
      <c r="S593" s="7">
        <f t="shared" si="61"/>
        <v>99.14392526341143</v>
      </c>
      <c r="T593" s="7">
        <f t="shared" si="56"/>
        <v>99.90761176410203</v>
      </c>
      <c r="U593" s="7">
        <f t="shared" si="56"/>
        <v>99.93258475835623</v>
      </c>
      <c r="V593" s="7">
        <f t="shared" si="56"/>
        <v>100</v>
      </c>
      <c r="W593" s="7">
        <f t="shared" si="56"/>
        <v>99.96628669624386</v>
      </c>
      <c r="X593" s="8">
        <v>100.4</v>
      </c>
      <c r="Y593" s="7"/>
      <c r="Z593" s="7"/>
    </row>
    <row r="594" spans="1:26" ht="15">
      <c r="A594" s="12">
        <v>39539</v>
      </c>
      <c r="C594" s="24">
        <v>13302.9357301721</v>
      </c>
      <c r="D594">
        <v>13332.31</v>
      </c>
      <c r="E594">
        <v>13213.29</v>
      </c>
      <c r="F594">
        <f t="shared" si="57"/>
        <v>13272.666589645805</v>
      </c>
      <c r="G594">
        <v>1045641</v>
      </c>
      <c r="H594" s="5">
        <v>98.7858</v>
      </c>
      <c r="I594">
        <v>9681.4</v>
      </c>
      <c r="J594" s="6">
        <v>137709</v>
      </c>
      <c r="K594" s="6">
        <v>146306</v>
      </c>
      <c r="L594" s="6">
        <f t="shared" si="58"/>
        <v>141942.42830809962</v>
      </c>
      <c r="M594" s="6"/>
      <c r="N594" s="7">
        <f t="shared" si="55"/>
        <v>99.00838916371819</v>
      </c>
      <c r="O594" s="7">
        <f t="shared" si="59"/>
        <v>99.2613643131976</v>
      </c>
      <c r="P594" s="7">
        <f t="shared" si="60"/>
        <v>99.4770661195912</v>
      </c>
      <c r="Q594" s="7">
        <f t="shared" si="61"/>
        <v>99.36915668810312</v>
      </c>
      <c r="R594" s="7">
        <f t="shared" si="61"/>
        <v>99.13948480966933</v>
      </c>
      <c r="S594" s="7">
        <f t="shared" si="61"/>
        <v>98.32348298301386</v>
      </c>
      <c r="T594" s="7">
        <f t="shared" si="56"/>
        <v>99.3830518913925</v>
      </c>
      <c r="U594" s="7">
        <f t="shared" si="56"/>
        <v>99.8245753927119</v>
      </c>
      <c r="V594" s="7">
        <f t="shared" si="56"/>
        <v>100.09098807577324</v>
      </c>
      <c r="W594" s="7">
        <f t="shared" si="56"/>
        <v>99.95769297708432</v>
      </c>
      <c r="X594" s="8">
        <v>99.9</v>
      </c>
      <c r="Y594" s="7"/>
      <c r="Z594" s="7"/>
    </row>
    <row r="595" spans="1:26" ht="15">
      <c r="A595" s="12">
        <v>39569</v>
      </c>
      <c r="C595" s="24">
        <v>13325.2765367852</v>
      </c>
      <c r="D595">
        <v>13334.37</v>
      </c>
      <c r="E595">
        <v>13186.22</v>
      </c>
      <c r="F595">
        <f t="shared" si="57"/>
        <v>13260.088098553493</v>
      </c>
      <c r="G595">
        <v>1035870</v>
      </c>
      <c r="H595" s="5">
        <v>98.3397</v>
      </c>
      <c r="I595">
        <v>9643</v>
      </c>
      <c r="J595" s="6">
        <v>137478</v>
      </c>
      <c r="K595" s="6">
        <v>146023</v>
      </c>
      <c r="L595" s="6">
        <f t="shared" si="58"/>
        <v>141686.0966855958</v>
      </c>
      <c r="M595" s="6"/>
      <c r="N595" s="7">
        <f t="shared" si="55"/>
        <v>99.17466278333468</v>
      </c>
      <c r="O595" s="7">
        <f t="shared" si="59"/>
        <v>99.2767013711032</v>
      </c>
      <c r="P595" s="7">
        <f t="shared" si="60"/>
        <v>99.27326796032447</v>
      </c>
      <c r="Q595" s="7">
        <f t="shared" si="61"/>
        <v>99.27498465087083</v>
      </c>
      <c r="R595" s="7">
        <f t="shared" si="61"/>
        <v>98.21307516613462</v>
      </c>
      <c r="S595" s="7">
        <f t="shared" si="61"/>
        <v>97.87947072863396</v>
      </c>
      <c r="T595" s="7">
        <f t="shared" si="56"/>
        <v>98.98886208489452</v>
      </c>
      <c r="U595" s="7">
        <f t="shared" si="56"/>
        <v>99.65712463120964</v>
      </c>
      <c r="V595" s="7">
        <f t="shared" si="56"/>
        <v>99.8973818694287</v>
      </c>
      <c r="W595" s="7">
        <f t="shared" si="56"/>
        <v>99.77718093478688</v>
      </c>
      <c r="X595" s="8">
        <v>99.7</v>
      </c>
      <c r="Y595" s="7"/>
      <c r="Z595" s="7"/>
    </row>
    <row r="596" spans="1:26" ht="15">
      <c r="A596" s="12">
        <v>39600</v>
      </c>
      <c r="C596" s="24">
        <v>13445.8634472448</v>
      </c>
      <c r="D596">
        <v>13409.74</v>
      </c>
      <c r="E596">
        <v>13154.36</v>
      </c>
      <c r="F596">
        <f t="shared" si="57"/>
        <v>13281.436197429855</v>
      </c>
      <c r="G596">
        <v>1031394</v>
      </c>
      <c r="H596" s="5">
        <v>97.988</v>
      </c>
      <c r="I596">
        <v>9598.3</v>
      </c>
      <c r="J596" s="6">
        <v>137285</v>
      </c>
      <c r="K596" s="6">
        <v>145768</v>
      </c>
      <c r="L596" s="6">
        <f t="shared" si="58"/>
        <v>141462.92758175195</v>
      </c>
      <c r="M596" s="6"/>
      <c r="N596" s="7">
        <f t="shared" si="55"/>
        <v>100.07214255779948</v>
      </c>
      <c r="O596" s="7">
        <f t="shared" si="59"/>
        <v>99.83784411593028</v>
      </c>
      <c r="P596" s="7">
        <f t="shared" si="60"/>
        <v>99.03340799156801</v>
      </c>
      <c r="Q596" s="7">
        <f t="shared" si="61"/>
        <v>99.4348125624597</v>
      </c>
      <c r="R596" s="7">
        <f t="shared" si="61"/>
        <v>97.78869592506805</v>
      </c>
      <c r="S596" s="7">
        <f t="shared" si="61"/>
        <v>97.52941668275767</v>
      </c>
      <c r="T596" s="7">
        <f t="shared" si="56"/>
        <v>98.53000051326796</v>
      </c>
      <c r="U596" s="7">
        <f t="shared" si="56"/>
        <v>99.51721988242201</v>
      </c>
      <c r="V596" s="7">
        <f t="shared" si="56"/>
        <v>99.72293104745746</v>
      </c>
      <c r="W596" s="7">
        <f t="shared" si="56"/>
        <v>99.62002236683864</v>
      </c>
      <c r="X596" s="8">
        <v>99.5</v>
      </c>
      <c r="Y596" s="7"/>
      <c r="Z596" s="7"/>
    </row>
    <row r="597" spans="1:26" ht="15">
      <c r="A597" s="12">
        <v>39630</v>
      </c>
      <c r="C597" s="24">
        <v>13324.1604973411</v>
      </c>
      <c r="D597">
        <v>13324.85</v>
      </c>
      <c r="E597">
        <v>13124.88</v>
      </c>
      <c r="F597">
        <f t="shared" si="57"/>
        <v>13224.487032320007</v>
      </c>
      <c r="G597">
        <v>1015209</v>
      </c>
      <c r="H597" s="5">
        <v>97.9537</v>
      </c>
      <c r="I597">
        <v>9560.5</v>
      </c>
      <c r="J597" s="6">
        <v>137075</v>
      </c>
      <c r="K597" s="6">
        <v>145515</v>
      </c>
      <c r="L597" s="6">
        <f t="shared" si="58"/>
        <v>141231.96743301424</v>
      </c>
      <c r="M597" s="6"/>
      <c r="N597" s="7">
        <f t="shared" si="55"/>
        <v>99.1663565515491</v>
      </c>
      <c r="O597" s="7">
        <f t="shared" si="59"/>
        <v>99.20582331709292</v>
      </c>
      <c r="P597" s="7">
        <f t="shared" si="60"/>
        <v>98.81146599913421</v>
      </c>
      <c r="Q597" s="7">
        <f t="shared" si="61"/>
        <v>99.00844831433854</v>
      </c>
      <c r="R597" s="7">
        <f t="shared" si="61"/>
        <v>96.25416106879855</v>
      </c>
      <c r="S597" s="7">
        <f t="shared" si="61"/>
        <v>97.49527720657468</v>
      </c>
      <c r="T597" s="7">
        <f t="shared" si="56"/>
        <v>98.14196992249653</v>
      </c>
      <c r="U597" s="7">
        <f t="shared" si="56"/>
        <v>99.36499191741996</v>
      </c>
      <c r="V597" s="7">
        <f t="shared" si="56"/>
        <v>99.54984846722719</v>
      </c>
      <c r="W597" s="7">
        <f t="shared" si="56"/>
        <v>99.45737724435733</v>
      </c>
      <c r="X597" s="8">
        <v>99</v>
      </c>
      <c r="Y597" s="7"/>
      <c r="Z597" s="7"/>
    </row>
    <row r="598" spans="1:26" ht="15">
      <c r="A598" s="12">
        <v>39661</v>
      </c>
      <c r="C598" s="24">
        <v>13213.9772247906</v>
      </c>
      <c r="D598">
        <v>13222.45</v>
      </c>
      <c r="E598">
        <v>13124.47</v>
      </c>
      <c r="F598">
        <f t="shared" si="57"/>
        <v>13173.36890668063</v>
      </c>
      <c r="G598">
        <v>1001029</v>
      </c>
      <c r="H598" s="5">
        <v>96.7919</v>
      </c>
      <c r="I598">
        <v>9598.9</v>
      </c>
      <c r="J598" s="6">
        <v>136741</v>
      </c>
      <c r="K598" s="6">
        <v>145187</v>
      </c>
      <c r="L598" s="6">
        <f t="shared" si="58"/>
        <v>140900.7294764651</v>
      </c>
      <c r="M598" s="6"/>
      <c r="N598" s="7">
        <f t="shared" si="55"/>
        <v>98.34630686106843</v>
      </c>
      <c r="O598" s="7">
        <f t="shared" si="59"/>
        <v>98.4434375260581</v>
      </c>
      <c r="P598" s="7">
        <f t="shared" si="60"/>
        <v>98.80837928892736</v>
      </c>
      <c r="Q598" s="7">
        <f t="shared" si="61"/>
        <v>98.62573960980255</v>
      </c>
      <c r="R598" s="7">
        <f t="shared" si="61"/>
        <v>94.90972459911046</v>
      </c>
      <c r="S598" s="7">
        <f t="shared" si="61"/>
        <v>96.33891442437658</v>
      </c>
      <c r="T598" s="7">
        <f t="shared" si="56"/>
        <v>98.5361597289945</v>
      </c>
      <c r="U598" s="7">
        <f t="shared" si="56"/>
        <v>99.12287696355952</v>
      </c>
      <c r="V598" s="7">
        <f t="shared" si="56"/>
        <v>99.32545682171126</v>
      </c>
      <c r="W598" s="7">
        <f t="shared" si="56"/>
        <v>99.22411519327258</v>
      </c>
      <c r="X598" s="8">
        <v>98.4</v>
      </c>
      <c r="Y598" s="7"/>
      <c r="Z598" s="7"/>
    </row>
    <row r="599" spans="1:26" ht="15">
      <c r="A599" s="12">
        <v>39692</v>
      </c>
      <c r="C599" s="24">
        <v>13131.2223291428</v>
      </c>
      <c r="D599">
        <v>13123.53</v>
      </c>
      <c r="E599">
        <v>13041.24</v>
      </c>
      <c r="F599">
        <f t="shared" si="57"/>
        <v>13082.320297913517</v>
      </c>
      <c r="G599">
        <v>979153</v>
      </c>
      <c r="H599" s="5">
        <v>92.9633</v>
      </c>
      <c r="I599">
        <v>9576.5</v>
      </c>
      <c r="J599" s="6">
        <v>136283</v>
      </c>
      <c r="K599" s="6">
        <v>145021</v>
      </c>
      <c r="L599" s="6">
        <f t="shared" si="58"/>
        <v>140584.1276353771</v>
      </c>
      <c r="M599" s="6"/>
      <c r="N599" s="7">
        <f t="shared" si="55"/>
        <v>97.73039552542866</v>
      </c>
      <c r="O599" s="7">
        <f t="shared" si="59"/>
        <v>97.70696093964048</v>
      </c>
      <c r="P599" s="7">
        <f t="shared" si="60"/>
        <v>98.18177711693737</v>
      </c>
      <c r="Q599" s="7">
        <f t="shared" si="61"/>
        <v>97.94408130024544</v>
      </c>
      <c r="R599" s="7">
        <f t="shared" si="61"/>
        <v>92.83561372387096</v>
      </c>
      <c r="S599" s="7">
        <f t="shared" si="61"/>
        <v>92.52823225195132</v>
      </c>
      <c r="T599" s="7">
        <f t="shared" si="56"/>
        <v>98.30621567520403</v>
      </c>
      <c r="U599" s="7">
        <f t="shared" si="56"/>
        <v>98.79087502084073</v>
      </c>
      <c r="V599" s="7">
        <f t="shared" si="56"/>
        <v>99.21189275721234</v>
      </c>
      <c r="W599" s="7">
        <f t="shared" si="56"/>
        <v>99.00116008390415</v>
      </c>
      <c r="X599" s="8">
        <v>98</v>
      </c>
      <c r="Y599" s="7"/>
      <c r="Z599" s="7"/>
    </row>
    <row r="600" spans="1:26" ht="15">
      <c r="A600" s="12">
        <v>39722</v>
      </c>
      <c r="C600" s="24">
        <v>13071.0494593715</v>
      </c>
      <c r="D600">
        <v>13060.07</v>
      </c>
      <c r="E600">
        <v>12897.14</v>
      </c>
      <c r="F600">
        <f t="shared" si="57"/>
        <v>12978.349324925724</v>
      </c>
      <c r="G600">
        <v>972862</v>
      </c>
      <c r="H600" s="5">
        <v>93.8781</v>
      </c>
      <c r="I600">
        <v>9601.3</v>
      </c>
      <c r="J600" s="6">
        <v>135729</v>
      </c>
      <c r="K600" s="6">
        <v>144677</v>
      </c>
      <c r="L600" s="6">
        <f t="shared" si="58"/>
        <v>140131.5971970633</v>
      </c>
      <c r="M600" s="6"/>
      <c r="N600" s="7">
        <f t="shared" si="55"/>
        <v>97.28255310716438</v>
      </c>
      <c r="O600" s="7">
        <f t="shared" si="59"/>
        <v>97.23449021406363</v>
      </c>
      <c r="P600" s="7">
        <f t="shared" si="60"/>
        <v>97.09691140765277</v>
      </c>
      <c r="Q600" s="7">
        <f t="shared" si="61"/>
        <v>97.16567646079154</v>
      </c>
      <c r="R600" s="7">
        <f t="shared" si="61"/>
        <v>92.23915040717084</v>
      </c>
      <c r="S600" s="7">
        <f t="shared" si="61"/>
        <v>93.4387509928317</v>
      </c>
      <c r="T600" s="7">
        <f t="shared" si="56"/>
        <v>98.56079659190063</v>
      </c>
      <c r="U600" s="7">
        <f t="shared" si="56"/>
        <v>98.38928315126385</v>
      </c>
      <c r="V600" s="7">
        <f t="shared" si="56"/>
        <v>98.97655517776882</v>
      </c>
      <c r="W600" s="7">
        <f t="shared" si="56"/>
        <v>98.68248229915066</v>
      </c>
      <c r="X600" s="8">
        <v>97.6</v>
      </c>
      <c r="Y600" s="7"/>
      <c r="Z600" s="7"/>
    </row>
    <row r="601" spans="1:26" ht="15">
      <c r="A601" s="12">
        <v>39753</v>
      </c>
      <c r="C601" s="24">
        <v>13080.628852563</v>
      </c>
      <c r="D601">
        <v>13102.31</v>
      </c>
      <c r="E601">
        <v>12921.41</v>
      </c>
      <c r="F601">
        <f t="shared" si="57"/>
        <v>13011.545621374118</v>
      </c>
      <c r="G601">
        <v>957407</v>
      </c>
      <c r="H601" s="5">
        <v>92.9318</v>
      </c>
      <c r="I601">
        <v>9651.2</v>
      </c>
      <c r="J601" s="6">
        <v>135001</v>
      </c>
      <c r="K601" s="6">
        <v>143907</v>
      </c>
      <c r="L601" s="6">
        <f t="shared" si="58"/>
        <v>139382.8859903539</v>
      </c>
      <c r="M601" s="6"/>
      <c r="N601" s="7">
        <f t="shared" si="55"/>
        <v>97.35384866991038</v>
      </c>
      <c r="O601" s="7">
        <f t="shared" si="59"/>
        <v>97.54897435286549</v>
      </c>
      <c r="P601" s="7">
        <f t="shared" si="60"/>
        <v>97.27962959477517</v>
      </c>
      <c r="Q601" s="7">
        <f t="shared" si="61"/>
        <v>97.41420888349388</v>
      </c>
      <c r="R601" s="7">
        <f t="shared" si="61"/>
        <v>90.77382842980629</v>
      </c>
      <c r="S601" s="7">
        <f t="shared" si="61"/>
        <v>92.49687967178326</v>
      </c>
      <c r="T601" s="7">
        <f t="shared" si="56"/>
        <v>99.07303803315712</v>
      </c>
      <c r="U601" s="7">
        <f t="shared" si="56"/>
        <v>97.86155953925669</v>
      </c>
      <c r="V601" s="7">
        <f t="shared" si="56"/>
        <v>98.44978210750276</v>
      </c>
      <c r="W601" s="7">
        <f t="shared" si="56"/>
        <v>98.15523018841242</v>
      </c>
      <c r="X601" s="8">
        <v>96.6</v>
      </c>
      <c r="Y601" s="7"/>
      <c r="Z601" s="7"/>
    </row>
    <row r="602" spans="1:26" ht="15">
      <c r="A602" s="12">
        <v>39783</v>
      </c>
      <c r="C602" s="24">
        <v>12829.733127589</v>
      </c>
      <c r="D602">
        <v>12818.09</v>
      </c>
      <c r="E602">
        <v>12775.34</v>
      </c>
      <c r="F602">
        <f t="shared" si="57"/>
        <v>12796.697148115994</v>
      </c>
      <c r="G602">
        <v>952392</v>
      </c>
      <c r="H602" s="5">
        <v>91.0342</v>
      </c>
      <c r="I602">
        <v>9556.6</v>
      </c>
      <c r="J602" s="6">
        <v>134328</v>
      </c>
      <c r="K602" s="6">
        <v>143188</v>
      </c>
      <c r="L602" s="6">
        <f t="shared" si="58"/>
        <v>138687.26568794987</v>
      </c>
      <c r="M602" s="6"/>
      <c r="N602" s="7">
        <f t="shared" si="55"/>
        <v>95.48653290731532</v>
      </c>
      <c r="O602" s="7">
        <f t="shared" si="59"/>
        <v>95.43290707231944</v>
      </c>
      <c r="P602" s="7">
        <f t="shared" si="60"/>
        <v>96.17993261937475</v>
      </c>
      <c r="Q602" s="7">
        <f t="shared" si="61"/>
        <v>95.80569175099535</v>
      </c>
      <c r="R602" s="7">
        <f t="shared" si="61"/>
        <v>90.29834543294551</v>
      </c>
      <c r="S602" s="7">
        <f t="shared" si="61"/>
        <v>90.60816042965973</v>
      </c>
      <c r="T602" s="7">
        <f t="shared" si="56"/>
        <v>98.10193502027408</v>
      </c>
      <c r="U602" s="7">
        <f t="shared" si="56"/>
        <v>97.37370515617864</v>
      </c>
      <c r="V602" s="7">
        <f t="shared" si="56"/>
        <v>97.95789920163095</v>
      </c>
      <c r="W602" s="7">
        <f t="shared" si="56"/>
        <v>97.6653653788193</v>
      </c>
      <c r="X602" s="8">
        <v>95.8</v>
      </c>
      <c r="Y602" s="7"/>
      <c r="Z602" s="7"/>
    </row>
    <row r="603" spans="1:26" ht="15">
      <c r="A603" s="12">
        <v>39814</v>
      </c>
      <c r="C603" s="24">
        <v>12854.9810633603</v>
      </c>
      <c r="D603">
        <v>12877.24</v>
      </c>
      <c r="E603">
        <v>12785.27</v>
      </c>
      <c r="F603">
        <f t="shared" si="57"/>
        <v>12831.172598589732</v>
      </c>
      <c r="G603">
        <v>937560</v>
      </c>
      <c r="H603" s="5">
        <v>89.1316</v>
      </c>
      <c r="I603">
        <v>9400.6</v>
      </c>
      <c r="J603" s="6">
        <v>133549</v>
      </c>
      <c r="K603" s="6">
        <v>142221</v>
      </c>
      <c r="L603" s="6">
        <f t="shared" si="58"/>
        <v>137816.80713541436</v>
      </c>
      <c r="M603" s="6"/>
      <c r="N603" s="7">
        <f t="shared" si="55"/>
        <v>95.67444311759739</v>
      </c>
      <c r="O603" s="7">
        <f t="shared" si="59"/>
        <v>95.87328909907441</v>
      </c>
      <c r="P603" s="7">
        <f t="shared" si="60"/>
        <v>96.2546912348723</v>
      </c>
      <c r="Q603" s="7">
        <f t="shared" si="61"/>
        <v>96.06380088203389</v>
      </c>
      <c r="R603" s="7">
        <f t="shared" si="61"/>
        <v>88.8920914330574</v>
      </c>
      <c r="S603" s="7">
        <f t="shared" si="61"/>
        <v>88.71446458750954</v>
      </c>
      <c r="T603" s="7">
        <f t="shared" si="56"/>
        <v>96.50053893137608</v>
      </c>
      <c r="U603" s="7">
        <f t="shared" si="56"/>
        <v>96.80901189552812</v>
      </c>
      <c r="V603" s="7">
        <f t="shared" si="56"/>
        <v>97.29635431988125</v>
      </c>
      <c r="W603" s="7">
        <f t="shared" si="56"/>
        <v>97.05237721325996</v>
      </c>
      <c r="X603" s="8">
        <v>95.1</v>
      </c>
      <c r="Y603" s="7"/>
      <c r="Z603" s="7"/>
    </row>
    <row r="604" spans="1:26" ht="15">
      <c r="A604" s="12">
        <v>39845</v>
      </c>
      <c r="C604" s="24">
        <v>12829.5185947912</v>
      </c>
      <c r="D604">
        <v>12835.78</v>
      </c>
      <c r="E604">
        <v>12663.31</v>
      </c>
      <c r="F604">
        <f t="shared" si="57"/>
        <v>12749.253359777584</v>
      </c>
      <c r="G604">
        <v>943691</v>
      </c>
      <c r="H604" s="5">
        <v>88.4567</v>
      </c>
      <c r="I604">
        <v>9274.5</v>
      </c>
      <c r="J604" s="6">
        <v>132823</v>
      </c>
      <c r="K604" s="6">
        <v>141687</v>
      </c>
      <c r="L604" s="6">
        <f t="shared" si="58"/>
        <v>137183.42611627688</v>
      </c>
      <c r="M604" s="6"/>
      <c r="N604" s="7">
        <f t="shared" si="55"/>
        <v>95.48493622616435</v>
      </c>
      <c r="O604" s="7">
        <f t="shared" si="59"/>
        <v>95.5646121957902</v>
      </c>
      <c r="P604" s="7">
        <f t="shared" si="60"/>
        <v>95.33650787675745</v>
      </c>
      <c r="Q604" s="7">
        <f t="shared" si="61"/>
        <v>95.45049189681122</v>
      </c>
      <c r="R604" s="7">
        <f t="shared" si="61"/>
        <v>89.47338480369615</v>
      </c>
      <c r="S604" s="7">
        <f t="shared" si="61"/>
        <v>88.042723115909</v>
      </c>
      <c r="T604" s="7">
        <f t="shared" si="56"/>
        <v>95.20607709285017</v>
      </c>
      <c r="U604" s="7">
        <f t="shared" si="56"/>
        <v>96.28273807366384</v>
      </c>
      <c r="V604" s="7">
        <f t="shared" si="56"/>
        <v>96.93103377504737</v>
      </c>
      <c r="W604" s="7">
        <f t="shared" si="56"/>
        <v>96.60634211154229</v>
      </c>
      <c r="X604" s="8">
        <v>94.2</v>
      </c>
      <c r="Y604" s="7"/>
      <c r="Z604" s="7"/>
    </row>
    <row r="605" spans="1:26" ht="15">
      <c r="A605" s="12">
        <v>39873</v>
      </c>
      <c r="C605" s="24">
        <v>12816.6898696336</v>
      </c>
      <c r="D605">
        <v>12785.65</v>
      </c>
      <c r="E605">
        <v>12665.64</v>
      </c>
      <c r="F605">
        <f t="shared" si="57"/>
        <v>12725.50352897676</v>
      </c>
      <c r="G605">
        <v>930949</v>
      </c>
      <c r="H605" s="5">
        <v>87.1592</v>
      </c>
      <c r="I605">
        <v>9221.3</v>
      </c>
      <c r="J605" s="6">
        <v>132070</v>
      </c>
      <c r="K605" s="6">
        <v>140854</v>
      </c>
      <c r="L605" s="6">
        <f t="shared" si="58"/>
        <v>136391.30390167842</v>
      </c>
      <c r="M605" s="6"/>
      <c r="N605" s="7">
        <f t="shared" si="55"/>
        <v>95.38945719517142</v>
      </c>
      <c r="O605" s="7">
        <f t="shared" si="59"/>
        <v>95.1913856361752</v>
      </c>
      <c r="P605" s="7">
        <f t="shared" si="60"/>
        <v>95.35404942500611</v>
      </c>
      <c r="Q605" s="7">
        <f t="shared" si="61"/>
        <v>95.27268281510008</v>
      </c>
      <c r="R605" s="7">
        <f t="shared" si="61"/>
        <v>88.26528822423457</v>
      </c>
      <c r="S605" s="7">
        <f t="shared" si="61"/>
        <v>86.75129540898693</v>
      </c>
      <c r="T605" s="7">
        <f t="shared" si="56"/>
        <v>94.65995996509777</v>
      </c>
      <c r="U605" s="7">
        <f t="shared" si="56"/>
        <v>95.73689208487072</v>
      </c>
      <c r="V605" s="7">
        <f t="shared" si="56"/>
        <v>96.36116108994138</v>
      </c>
      <c r="W605" s="7">
        <f t="shared" si="56"/>
        <v>96.0485194078522</v>
      </c>
      <c r="X605" s="8">
        <v>93.3</v>
      </c>
      <c r="Y605" s="7"/>
      <c r="Z605" s="7"/>
    </row>
    <row r="606" spans="1:26" ht="15">
      <c r="A606" s="12">
        <v>39904</v>
      </c>
      <c r="C606" s="24">
        <v>12823.1086997185</v>
      </c>
      <c r="D606">
        <v>12816.72</v>
      </c>
      <c r="E606">
        <v>12647.37</v>
      </c>
      <c r="F606">
        <f t="shared" si="57"/>
        <v>12731.763429564657</v>
      </c>
      <c r="G606">
        <v>928488</v>
      </c>
      <c r="H606" s="5">
        <v>86.4726</v>
      </c>
      <c r="I606">
        <v>9242.3</v>
      </c>
      <c r="J606" s="6">
        <v>131542</v>
      </c>
      <c r="K606" s="6">
        <v>140902</v>
      </c>
      <c r="L606" s="6">
        <f t="shared" si="58"/>
        <v>136141.5839631668</v>
      </c>
      <c r="M606" s="6"/>
      <c r="N606" s="7">
        <f t="shared" si="55"/>
        <v>95.43722996051525</v>
      </c>
      <c r="O606" s="7">
        <f t="shared" si="59"/>
        <v>95.42270718429484</v>
      </c>
      <c r="P606" s="7">
        <f t="shared" si="60"/>
        <v>95.21650260676442</v>
      </c>
      <c r="Q606" s="7">
        <f t="shared" si="61"/>
        <v>95.31954913530555</v>
      </c>
      <c r="R606" s="7">
        <f t="shared" si="61"/>
        <v>88.03195549137826</v>
      </c>
      <c r="S606" s="7">
        <f t="shared" si="61"/>
        <v>86.06790869332399</v>
      </c>
      <c r="T606" s="7">
        <f t="shared" si="56"/>
        <v>94.87553251552634</v>
      </c>
      <c r="U606" s="7">
        <f t="shared" si="56"/>
        <v>95.35414748715124</v>
      </c>
      <c r="V606" s="7">
        <f t="shared" si="56"/>
        <v>96.39399889172418</v>
      </c>
      <c r="W606" s="7">
        <f t="shared" si="56"/>
        <v>95.87266339889467</v>
      </c>
      <c r="X606" s="8">
        <v>92.5</v>
      </c>
      <c r="Y606" s="7"/>
      <c r="Z606" s="7"/>
    </row>
    <row r="607" spans="1:26" ht="15">
      <c r="A607" s="12">
        <v>39934</v>
      </c>
      <c r="C607" s="24">
        <v>12846.5511535808</v>
      </c>
      <c r="D607">
        <v>12845.49</v>
      </c>
      <c r="E607">
        <v>12682.57</v>
      </c>
      <c r="F607">
        <f t="shared" si="57"/>
        <v>12763.770058619044</v>
      </c>
      <c r="G607">
        <v>925548</v>
      </c>
      <c r="H607" s="5">
        <v>85.6975</v>
      </c>
      <c r="I607">
        <v>9254.3</v>
      </c>
      <c r="J607" s="6">
        <v>131155</v>
      </c>
      <c r="K607" s="6">
        <v>140438</v>
      </c>
      <c r="L607" s="6">
        <f t="shared" si="58"/>
        <v>135717.15400051684</v>
      </c>
      <c r="M607" s="6"/>
      <c r="N607" s="7">
        <f t="shared" si="55"/>
        <v>95.61170269661116</v>
      </c>
      <c r="O607" s="7">
        <f t="shared" si="59"/>
        <v>95.63690483281118</v>
      </c>
      <c r="P607" s="7">
        <f t="shared" si="60"/>
        <v>95.48150797086447</v>
      </c>
      <c r="Q607" s="7">
        <f t="shared" si="61"/>
        <v>95.55917481384436</v>
      </c>
      <c r="R607" s="7">
        <f t="shared" si="61"/>
        <v>87.75320773250075</v>
      </c>
      <c r="S607" s="7">
        <f t="shared" si="61"/>
        <v>85.2964361571889</v>
      </c>
      <c r="T607" s="7">
        <f t="shared" si="56"/>
        <v>94.99871683005696</v>
      </c>
      <c r="U607" s="7">
        <f t="shared" si="56"/>
        <v>95.07361309450457</v>
      </c>
      <c r="V607" s="7">
        <f t="shared" si="56"/>
        <v>96.07656680782361</v>
      </c>
      <c r="W607" s="7">
        <f t="shared" si="56"/>
        <v>95.5737743323729</v>
      </c>
      <c r="X607" s="8">
        <v>92.2</v>
      </c>
      <c r="Y607" s="7"/>
      <c r="Z607" s="7"/>
    </row>
    <row r="608" spans="1:26" ht="15">
      <c r="A608" s="12">
        <v>39965</v>
      </c>
      <c r="C608" s="24">
        <v>12763.5362688011</v>
      </c>
      <c r="D608">
        <v>12768.07</v>
      </c>
      <c r="E608">
        <v>12628.18</v>
      </c>
      <c r="F608">
        <f t="shared" si="57"/>
        <v>12697.932359742668</v>
      </c>
      <c r="G608">
        <v>923248</v>
      </c>
      <c r="H608" s="5">
        <v>85.5076</v>
      </c>
      <c r="I608">
        <v>9194.2</v>
      </c>
      <c r="J608" s="6">
        <v>130640</v>
      </c>
      <c r="K608" s="6">
        <v>140038</v>
      </c>
      <c r="L608" s="6">
        <f t="shared" si="58"/>
        <v>135257.4002411698</v>
      </c>
      <c r="M608" s="6"/>
      <c r="N608" s="7">
        <f t="shared" si="55"/>
        <v>94.99385636664596</v>
      </c>
      <c r="O608" s="7">
        <f t="shared" si="59"/>
        <v>95.06049948181591</v>
      </c>
      <c r="P608" s="7">
        <f t="shared" si="60"/>
        <v>95.072029511961</v>
      </c>
      <c r="Q608" s="7">
        <f t="shared" si="61"/>
        <v>95.06626432208724</v>
      </c>
      <c r="R608" s="7">
        <f t="shared" si="61"/>
        <v>87.53513975786869</v>
      </c>
      <c r="S608" s="7">
        <f t="shared" si="61"/>
        <v>85.10742488817579</v>
      </c>
      <c r="T608" s="7">
        <f t="shared" si="56"/>
        <v>94.38176872144948</v>
      </c>
      <c r="U608" s="7">
        <f t="shared" si="56"/>
        <v>94.7002921327138</v>
      </c>
      <c r="V608" s="7">
        <f t="shared" si="56"/>
        <v>95.80291845963345</v>
      </c>
      <c r="W608" s="7">
        <f t="shared" si="56"/>
        <v>95.25000979156823</v>
      </c>
      <c r="X608" s="8">
        <v>91.5</v>
      </c>
      <c r="Y608" s="7"/>
      <c r="Z608" s="7"/>
    </row>
    <row r="609" spans="1:26" ht="15">
      <c r="A609" s="12">
        <v>39995</v>
      </c>
      <c r="C609" s="24">
        <v>12805.7736723103</v>
      </c>
      <c r="D609">
        <v>12798.74</v>
      </c>
      <c r="E609">
        <v>12615.6</v>
      </c>
      <c r="F609">
        <f t="shared" si="57"/>
        <v>12706.840061321305</v>
      </c>
      <c r="G609">
        <v>936765</v>
      </c>
      <c r="H609" s="5">
        <v>86.6896</v>
      </c>
      <c r="I609">
        <v>9154.8</v>
      </c>
      <c r="J609" s="6">
        <v>130294</v>
      </c>
      <c r="K609" s="6">
        <v>139817</v>
      </c>
      <c r="L609" s="6">
        <f t="shared" si="58"/>
        <v>134971.5384738575</v>
      </c>
      <c r="M609" s="6"/>
      <c r="N609" s="7">
        <f t="shared" si="55"/>
        <v>95.308212338044</v>
      </c>
      <c r="O609" s="7">
        <f t="shared" si="59"/>
        <v>95.28884296043933</v>
      </c>
      <c r="P609" s="7">
        <f t="shared" si="60"/>
        <v>94.97732020854116</v>
      </c>
      <c r="Q609" s="7">
        <f t="shared" si="61"/>
        <v>95.13295407036954</v>
      </c>
      <c r="R609" s="7">
        <f t="shared" si="61"/>
        <v>88.81671576356501</v>
      </c>
      <c r="S609" s="7">
        <f t="shared" si="61"/>
        <v>86.28389313448166</v>
      </c>
      <c r="T609" s="7">
        <f t="shared" si="56"/>
        <v>93.97731355540728</v>
      </c>
      <c r="U609" s="7">
        <f t="shared" si="56"/>
        <v>94.4494784379961</v>
      </c>
      <c r="V609" s="7">
        <f t="shared" si="56"/>
        <v>95.65172774725839</v>
      </c>
      <c r="W609" s="7">
        <f t="shared" si="56"/>
        <v>95.04870223954535</v>
      </c>
      <c r="X609" s="8">
        <v>91.3</v>
      </c>
      <c r="Y609" s="7"/>
      <c r="Z609" s="7"/>
    </row>
    <row r="610" spans="1:26" ht="15">
      <c r="A610" s="12">
        <v>40026</v>
      </c>
      <c r="C610" s="24">
        <v>12867.8872060397</v>
      </c>
      <c r="D610">
        <v>12870.18</v>
      </c>
      <c r="E610">
        <v>12655.21</v>
      </c>
      <c r="F610">
        <f t="shared" si="57"/>
        <v>12762.242382818153</v>
      </c>
      <c r="G610">
        <v>934019</v>
      </c>
      <c r="H610" s="5">
        <v>87.7569</v>
      </c>
      <c r="I610">
        <v>9132.8</v>
      </c>
      <c r="J610" s="6">
        <v>130082</v>
      </c>
      <c r="K610" s="6">
        <v>139433</v>
      </c>
      <c r="L610" s="6">
        <f t="shared" si="58"/>
        <v>134676.36580335838</v>
      </c>
      <c r="M610" s="6"/>
      <c r="N610" s="7">
        <f t="shared" si="55"/>
        <v>95.77049833600354</v>
      </c>
      <c r="O610" s="7">
        <f t="shared" si="59"/>
        <v>95.82072617246597</v>
      </c>
      <c r="P610" s="7">
        <f t="shared" si="60"/>
        <v>95.27552652876851</v>
      </c>
      <c r="Q610" s="7">
        <f t="shared" si="61"/>
        <v>95.54773748472877</v>
      </c>
      <c r="R610" s="7">
        <f t="shared" si="61"/>
        <v>88.55636156428692</v>
      </c>
      <c r="S610" s="7">
        <f t="shared" si="61"/>
        <v>87.34619817617562</v>
      </c>
      <c r="T610" s="7">
        <f t="shared" si="56"/>
        <v>93.75147564543448</v>
      </c>
      <c r="U610" s="7">
        <f t="shared" si="56"/>
        <v>94.29580068285117</v>
      </c>
      <c r="V610" s="7">
        <f t="shared" si="56"/>
        <v>95.38902533299584</v>
      </c>
      <c r="W610" s="7">
        <f t="shared" si="56"/>
        <v>94.84083782913146</v>
      </c>
      <c r="X610" s="8">
        <v>91.1</v>
      </c>
      <c r="Y610" s="7"/>
      <c r="Z610" s="7"/>
    </row>
    <row r="611" spans="1:26" ht="15">
      <c r="A611" s="12">
        <v>40057</v>
      </c>
      <c r="C611" s="24">
        <v>12911.6074235711</v>
      </c>
      <c r="D611">
        <v>12913.52</v>
      </c>
      <c r="E611">
        <v>12685.86</v>
      </c>
      <c r="F611">
        <f t="shared" si="57"/>
        <v>12799.183834416945</v>
      </c>
      <c r="G611">
        <v>937017</v>
      </c>
      <c r="H611" s="5">
        <v>88.3967</v>
      </c>
      <c r="I611">
        <v>9098.7</v>
      </c>
      <c r="J611" s="6">
        <v>129857</v>
      </c>
      <c r="K611" s="6">
        <v>138768</v>
      </c>
      <c r="L611" s="6">
        <f t="shared" si="58"/>
        <v>134238.5793131021</v>
      </c>
      <c r="M611" s="6"/>
      <c r="N611" s="7">
        <f t="shared" si="55"/>
        <v>96.09589029455097</v>
      </c>
      <c r="O611" s="7">
        <f t="shared" si="59"/>
        <v>96.14340000238245</v>
      </c>
      <c r="P611" s="7">
        <f t="shared" si="60"/>
        <v>95.50627693813405</v>
      </c>
      <c r="Q611" s="7">
        <f t="shared" si="61"/>
        <v>95.82430895342443</v>
      </c>
      <c r="R611" s="7">
        <f t="shared" si="61"/>
        <v>88.84060842861166</v>
      </c>
      <c r="S611" s="7">
        <f t="shared" si="61"/>
        <v>87.98300391558888</v>
      </c>
      <c r="T611" s="7">
        <f t="shared" si="56"/>
        <v>93.40142688497666</v>
      </c>
      <c r="U611" s="7">
        <f t="shared" si="56"/>
        <v>94.13269929177751</v>
      </c>
      <c r="V611" s="7">
        <f t="shared" si="56"/>
        <v>94.93408495412969</v>
      </c>
      <c r="W611" s="7">
        <f t="shared" si="56"/>
        <v>94.53254292320264</v>
      </c>
      <c r="X611" s="8">
        <v>90.9</v>
      </c>
      <c r="Y611" s="7"/>
      <c r="Z611" s="7"/>
    </row>
    <row r="612" spans="1:26" ht="15">
      <c r="A612" s="12">
        <v>40087</v>
      </c>
      <c r="C612" s="24">
        <v>13062.9165602688</v>
      </c>
      <c r="D612">
        <v>13079.05</v>
      </c>
      <c r="E612">
        <v>12776.29</v>
      </c>
      <c r="F612">
        <f t="shared" si="57"/>
        <v>12926.783657372007</v>
      </c>
      <c r="G612">
        <v>940956</v>
      </c>
      <c r="H612" s="5">
        <v>88.635</v>
      </c>
      <c r="I612">
        <v>9091.2</v>
      </c>
      <c r="J612" s="6">
        <v>129633</v>
      </c>
      <c r="K612" s="6">
        <v>138242</v>
      </c>
      <c r="L612" s="6">
        <f t="shared" si="58"/>
        <v>133868.31285259407</v>
      </c>
      <c r="M612" s="6"/>
      <c r="N612" s="7">
        <f t="shared" si="55"/>
        <v>97.2220232169415</v>
      </c>
      <c r="O612" s="7">
        <f t="shared" si="59"/>
        <v>97.37579961165973</v>
      </c>
      <c r="P612" s="7">
        <f t="shared" si="60"/>
        <v>96.18708475278088</v>
      </c>
      <c r="Q612" s="7">
        <f t="shared" si="61"/>
        <v>96.77961712115068</v>
      </c>
      <c r="R612" s="7">
        <f t="shared" si="61"/>
        <v>89.21407353820977</v>
      </c>
      <c r="S612" s="7">
        <f t="shared" si="61"/>
        <v>88.22018867286022</v>
      </c>
      <c r="T612" s="7">
        <f t="shared" si="56"/>
        <v>93.32443668839502</v>
      </c>
      <c r="U612" s="7">
        <f t="shared" si="56"/>
        <v>93.9703227957753</v>
      </c>
      <c r="V612" s="7">
        <f t="shared" si="56"/>
        <v>94.57423737625965</v>
      </c>
      <c r="W612" s="7">
        <f t="shared" si="56"/>
        <v>94.2717964950886</v>
      </c>
      <c r="X612" s="8">
        <v>90.5</v>
      </c>
      <c r="Y612" s="7"/>
      <c r="Z612" s="7"/>
    </row>
    <row r="613" spans="1:26" ht="15">
      <c r="A613" s="12">
        <v>40118</v>
      </c>
      <c r="C613" s="24">
        <v>13027.2022079268</v>
      </c>
      <c r="D613">
        <v>13023.04</v>
      </c>
      <c r="E613">
        <v>12872.47</v>
      </c>
      <c r="F613">
        <f t="shared" si="57"/>
        <v>12947.536125023942</v>
      </c>
      <c r="G613">
        <v>954721</v>
      </c>
      <c r="H613" s="5">
        <v>89.1049</v>
      </c>
      <c r="I613">
        <v>9108.9</v>
      </c>
      <c r="J613" s="6">
        <v>129697</v>
      </c>
      <c r="K613" s="6">
        <v>138381</v>
      </c>
      <c r="L613" s="6">
        <f t="shared" si="58"/>
        <v>133968.65512872778</v>
      </c>
      <c r="M613" s="6"/>
      <c r="N613" s="7">
        <f t="shared" si="55"/>
        <v>96.95621568639868</v>
      </c>
      <c r="O613" s="7">
        <f t="shared" si="59"/>
        <v>96.95879543045017</v>
      </c>
      <c r="P613" s="7">
        <f t="shared" si="60"/>
        <v>96.91118179593833</v>
      </c>
      <c r="Q613" s="7">
        <f t="shared" si="61"/>
        <v>96.93498568976813</v>
      </c>
      <c r="R613" s="7">
        <f t="shared" si="61"/>
        <v>90.5191629603012</v>
      </c>
      <c r="S613" s="7">
        <f t="shared" si="61"/>
        <v>88.68788954336708</v>
      </c>
      <c r="T613" s="7">
        <f t="shared" si="56"/>
        <v>93.50613355232767</v>
      </c>
      <c r="U613" s="7">
        <f t="shared" si="56"/>
        <v>94.01671608034738</v>
      </c>
      <c r="V613" s="7">
        <f t="shared" si="56"/>
        <v>94.66933017725572</v>
      </c>
      <c r="W613" s="7">
        <f t="shared" si="56"/>
        <v>94.34245882311798</v>
      </c>
      <c r="X613" s="8">
        <v>91.1</v>
      </c>
      <c r="Y613" s="7"/>
      <c r="Z613" s="7"/>
    </row>
    <row r="614" spans="1:26" ht="15">
      <c r="A614" s="12">
        <v>40148</v>
      </c>
      <c r="C614" s="24">
        <v>12968.7880996759</v>
      </c>
      <c r="D614">
        <v>12954.64</v>
      </c>
      <c r="E614">
        <v>12928.61</v>
      </c>
      <c r="F614">
        <f t="shared" si="57"/>
        <v>12941.618455602838</v>
      </c>
      <c r="G614">
        <v>958557</v>
      </c>
      <c r="H614" s="5">
        <v>89.583</v>
      </c>
      <c r="I614">
        <v>9128.6</v>
      </c>
      <c r="J614" s="6">
        <v>129588</v>
      </c>
      <c r="K614" s="6">
        <v>137792</v>
      </c>
      <c r="L614" s="6">
        <f t="shared" si="58"/>
        <v>133627.054506189</v>
      </c>
      <c r="M614" s="6"/>
      <c r="N614" s="7">
        <f t="shared" si="55"/>
        <v>96.52146302129789</v>
      </c>
      <c r="O614" s="7">
        <f t="shared" si="59"/>
        <v>96.44954554659488</v>
      </c>
      <c r="P614" s="7">
        <f t="shared" si="60"/>
        <v>97.33383523743201</v>
      </c>
      <c r="Q614" s="7">
        <f t="shared" si="61"/>
        <v>96.89068156926888</v>
      </c>
      <c r="R614" s="7">
        <f t="shared" si="61"/>
        <v>90.88286241712233</v>
      </c>
      <c r="S614" s="7">
        <f t="shared" si="61"/>
        <v>89.1637520379177</v>
      </c>
      <c r="T614" s="7">
        <f t="shared" si="56"/>
        <v>93.70836113534877</v>
      </c>
      <c r="U614" s="7">
        <f t="shared" si="56"/>
        <v>93.93770251756058</v>
      </c>
      <c r="V614" s="7">
        <f t="shared" si="56"/>
        <v>94.2663829845457</v>
      </c>
      <c r="W614" s="7">
        <f t="shared" si="56"/>
        <v>94.10189924867983</v>
      </c>
      <c r="X614" s="8">
        <v>90.7</v>
      </c>
      <c r="Y614" s="7"/>
      <c r="Z614" s="7"/>
    </row>
    <row r="615" spans="1:26" ht="15">
      <c r="A615" s="12">
        <v>40179</v>
      </c>
      <c r="C615" s="24">
        <v>13090.248595187746</v>
      </c>
      <c r="D615">
        <v>13120.24</v>
      </c>
      <c r="E615">
        <v>12968.38</v>
      </c>
      <c r="F615">
        <f t="shared" si="57"/>
        <v>13044.089006565388</v>
      </c>
      <c r="G615">
        <v>954489</v>
      </c>
      <c r="H615" s="5">
        <v>90.4834</v>
      </c>
      <c r="I615">
        <v>9110.5</v>
      </c>
      <c r="J615" s="6">
        <v>129602</v>
      </c>
      <c r="K615" s="6">
        <v>138333</v>
      </c>
      <c r="L615" s="6">
        <f t="shared" si="58"/>
        <v>133896.35344549155</v>
      </c>
      <c r="M615" s="6"/>
      <c r="N615" s="7">
        <f t="shared" si="55"/>
        <v>97.42544453722599</v>
      </c>
      <c r="O615" s="7">
        <f t="shared" si="59"/>
        <v>97.68246631803399</v>
      </c>
      <c r="P615" s="7">
        <f t="shared" si="60"/>
        <v>97.6332461274962</v>
      </c>
      <c r="Q615" s="7">
        <f t="shared" si="61"/>
        <v>97.6578531218533</v>
      </c>
      <c r="R615" s="7">
        <f t="shared" si="61"/>
        <v>90.49716653851223</v>
      </c>
      <c r="S615" s="7">
        <f t="shared" si="61"/>
        <v>90.05993817072127</v>
      </c>
      <c r="T615" s="7">
        <f t="shared" si="56"/>
        <v>93.52255812759842</v>
      </c>
      <c r="U615" s="7">
        <f t="shared" si="56"/>
        <v>93.94785104856072</v>
      </c>
      <c r="V615" s="7">
        <f t="shared" si="56"/>
        <v>94.6364923754729</v>
      </c>
      <c r="W615" s="7">
        <f t="shared" si="56"/>
        <v>94.29154304310211</v>
      </c>
      <c r="X615" s="8">
        <v>91.3</v>
      </c>
      <c r="Y615" s="7"/>
      <c r="Z615" s="7"/>
    </row>
    <row r="616" spans="1:26" ht="15">
      <c r="A616" s="12">
        <v>40210</v>
      </c>
      <c r="C616" s="24">
        <v>13125.506298334105</v>
      </c>
      <c r="D616">
        <v>13113.95</v>
      </c>
      <c r="E616">
        <v>12988.37</v>
      </c>
      <c r="F616">
        <f t="shared" si="57"/>
        <v>13051.008955689978</v>
      </c>
      <c r="G616">
        <v>961183</v>
      </c>
      <c r="H616" s="5">
        <v>90.4613</v>
      </c>
      <c r="I616">
        <v>9111.8</v>
      </c>
      <c r="J616" s="6">
        <v>129641</v>
      </c>
      <c r="K616" s="6">
        <v>138641</v>
      </c>
      <c r="L616" s="6">
        <f t="shared" si="58"/>
        <v>134065.49847369382</v>
      </c>
      <c r="M616" s="6"/>
      <c r="N616" s="7">
        <f t="shared" si="55"/>
        <v>97.68785341184876</v>
      </c>
      <c r="O616" s="7">
        <f t="shared" si="59"/>
        <v>97.63563617520579</v>
      </c>
      <c r="P616" s="7">
        <f t="shared" si="60"/>
        <v>97.78374207148369</v>
      </c>
      <c r="Q616" s="7">
        <f t="shared" si="61"/>
        <v>97.70966106144033</v>
      </c>
      <c r="R616" s="7">
        <f t="shared" si="61"/>
        <v>91.1318391568544</v>
      </c>
      <c r="S616" s="7">
        <f t="shared" si="61"/>
        <v>90.03794159860335</v>
      </c>
      <c r="T616" s="7">
        <f t="shared" si="56"/>
        <v>93.53590309500589</v>
      </c>
      <c r="U616" s="7">
        <f t="shared" si="56"/>
        <v>93.97612195634682</v>
      </c>
      <c r="V616" s="7">
        <f t="shared" si="56"/>
        <v>94.84720160357932</v>
      </c>
      <c r="W616" s="7">
        <f t="shared" si="56"/>
        <v>94.41065715858662</v>
      </c>
      <c r="X616" s="8">
        <v>91.1</v>
      </c>
      <c r="Y616" s="7"/>
      <c r="Z616" s="7"/>
    </row>
    <row r="617" spans="1:26" ht="15">
      <c r="A617" s="12">
        <v>40238</v>
      </c>
      <c r="C617" s="24">
        <v>13189.321050751074</v>
      </c>
      <c r="D617">
        <v>13181.98</v>
      </c>
      <c r="E617">
        <v>13010.85</v>
      </c>
      <c r="F617">
        <f t="shared" si="57"/>
        <v>13096.135478949505</v>
      </c>
      <c r="G617">
        <v>977263</v>
      </c>
      <c r="H617" s="5">
        <v>90.989</v>
      </c>
      <c r="I617">
        <v>9112.9</v>
      </c>
      <c r="J617" s="6">
        <v>129849</v>
      </c>
      <c r="K617" s="6">
        <v>138905</v>
      </c>
      <c r="L617" s="6">
        <f t="shared" si="58"/>
        <v>134300.69003918036</v>
      </c>
      <c r="M617" s="6"/>
      <c r="N617" s="7">
        <f t="shared" si="55"/>
        <v>98.1628008948585</v>
      </c>
      <c r="O617" s="7">
        <f t="shared" si="59"/>
        <v>98.14213134477706</v>
      </c>
      <c r="P617" s="7">
        <f t="shared" si="60"/>
        <v>97.95298413355668</v>
      </c>
      <c r="Q617" s="7">
        <f t="shared" si="61"/>
        <v>98.0475121277862</v>
      </c>
      <c r="R617" s="7">
        <f t="shared" si="61"/>
        <v>92.65641873602112</v>
      </c>
      <c r="S617" s="7">
        <f t="shared" si="61"/>
        <v>90.5631719654186</v>
      </c>
      <c r="T617" s="7">
        <f t="shared" si="56"/>
        <v>93.54719499050454</v>
      </c>
      <c r="U617" s="7">
        <f t="shared" si="56"/>
        <v>94.126900131206</v>
      </c>
      <c r="V617" s="7">
        <f t="shared" si="56"/>
        <v>95.02780951338482</v>
      </c>
      <c r="W617" s="7">
        <f t="shared" si="56"/>
        <v>94.57628209944416</v>
      </c>
      <c r="X617" s="8">
        <v>91.5</v>
      </c>
      <c r="Y617" s="7"/>
      <c r="Z617" s="7"/>
    </row>
    <row r="618" spans="1:26" ht="15">
      <c r="A618" s="12">
        <v>40269</v>
      </c>
      <c r="C618" s="24">
        <v>13221.112535801669</v>
      </c>
      <c r="D618">
        <v>13249.74</v>
      </c>
      <c r="E618">
        <v>13048.16</v>
      </c>
      <c r="F618">
        <f t="shared" si="57"/>
        <v>13148.563704009652</v>
      </c>
      <c r="G618">
        <v>979085</v>
      </c>
      <c r="H618" s="5">
        <v>91.3233</v>
      </c>
      <c r="I618">
        <v>9155.5</v>
      </c>
      <c r="J618" s="6">
        <v>130162</v>
      </c>
      <c r="K618" s="6">
        <v>139455</v>
      </c>
      <c r="L618" s="6">
        <f t="shared" si="58"/>
        <v>134728.3997900962</v>
      </c>
      <c r="M618" s="6"/>
      <c r="N618" s="7">
        <f t="shared" si="55"/>
        <v>98.39941210518276</v>
      </c>
      <c r="O618" s="7">
        <f t="shared" si="59"/>
        <v>98.64661631743837</v>
      </c>
      <c r="P618" s="7">
        <f t="shared" si="60"/>
        <v>98.23387476237978</v>
      </c>
      <c r="Q618" s="7">
        <f t="shared" si="61"/>
        <v>98.44002922114444</v>
      </c>
      <c r="R618" s="7">
        <f t="shared" si="61"/>
        <v>92.82916649679488</v>
      </c>
      <c r="S618" s="7">
        <f t="shared" si="61"/>
        <v>90.89590744320206</v>
      </c>
      <c r="T618" s="7">
        <f t="shared" si="56"/>
        <v>93.98449930708823</v>
      </c>
      <c r="U618" s="7">
        <f t="shared" si="56"/>
        <v>94.35379228856623</v>
      </c>
      <c r="V618" s="7">
        <f t="shared" si="56"/>
        <v>95.4040759921463</v>
      </c>
      <c r="W618" s="7">
        <f t="shared" si="56"/>
        <v>94.87748083526226</v>
      </c>
      <c r="X618" s="8">
        <v>91.9</v>
      </c>
      <c r="Y618" s="7"/>
      <c r="Z618" s="7"/>
    </row>
    <row r="619" spans="1:26" ht="15">
      <c r="A619" s="12">
        <v>40299</v>
      </c>
      <c r="C619" s="24">
        <v>13168.743311100754</v>
      </c>
      <c r="D619">
        <v>13198.38</v>
      </c>
      <c r="E619">
        <v>13075.38</v>
      </c>
      <c r="F619">
        <f t="shared" si="57"/>
        <v>13136.73604379718</v>
      </c>
      <c r="G619">
        <v>971580</v>
      </c>
      <c r="H619" s="5">
        <v>92.5374</v>
      </c>
      <c r="I619">
        <v>9193.4</v>
      </c>
      <c r="J619" s="6">
        <v>130594</v>
      </c>
      <c r="K619" s="6">
        <v>139420</v>
      </c>
      <c r="L619" s="6">
        <f t="shared" si="58"/>
        <v>134934.85643079775</v>
      </c>
      <c r="M619" s="6"/>
      <c r="N619" s="7">
        <f t="shared" si="55"/>
        <v>98.00964907207795</v>
      </c>
      <c r="O619" s="7">
        <f t="shared" si="59"/>
        <v>98.26423219412247</v>
      </c>
      <c r="P619" s="7">
        <f t="shared" si="60"/>
        <v>98.4388022058685</v>
      </c>
      <c r="Q619" s="7">
        <f t="shared" si="61"/>
        <v>98.35147846813875</v>
      </c>
      <c r="R619" s="7">
        <f t="shared" si="61"/>
        <v>92.11760121435418</v>
      </c>
      <c r="S619" s="7">
        <f t="shared" si="61"/>
        <v>92.10432546167918</v>
      </c>
      <c r="T619" s="7">
        <f t="shared" si="56"/>
        <v>94.37355643381409</v>
      </c>
      <c r="U619" s="7">
        <f t="shared" si="56"/>
        <v>94.66694695942762</v>
      </c>
      <c r="V619" s="7">
        <f t="shared" si="56"/>
        <v>95.38013176167965</v>
      </c>
      <c r="W619" s="7">
        <f t="shared" si="56"/>
        <v>95.02287027061509</v>
      </c>
      <c r="X619" s="8">
        <v>92.2</v>
      </c>
      <c r="Y619" s="7"/>
      <c r="Z619" s="7"/>
    </row>
    <row r="620" spans="1:26" ht="15">
      <c r="A620" s="12">
        <v>40330</v>
      </c>
      <c r="C620" s="24">
        <v>13118.709434950808</v>
      </c>
      <c r="D620">
        <v>13126.44</v>
      </c>
      <c r="E620">
        <v>13068.36</v>
      </c>
      <c r="F620">
        <f t="shared" si="57"/>
        <v>13097.367805723408</v>
      </c>
      <c r="G620">
        <v>976068</v>
      </c>
      <c r="H620" s="5">
        <v>92.4881</v>
      </c>
      <c r="I620">
        <v>9196.7</v>
      </c>
      <c r="J620" s="6">
        <v>130419</v>
      </c>
      <c r="K620" s="6">
        <v>139119</v>
      </c>
      <c r="L620" s="6">
        <f t="shared" si="58"/>
        <v>134698.7782461296</v>
      </c>
      <c r="M620" s="6"/>
      <c r="N620" s="7">
        <f t="shared" si="59"/>
        <v>97.63726709702354</v>
      </c>
      <c r="O620" s="7">
        <f t="shared" si="59"/>
        <v>97.72862639522556</v>
      </c>
      <c r="P620" s="7">
        <f t="shared" si="60"/>
        <v>98.38595170427811</v>
      </c>
      <c r="Q620" s="7">
        <f t="shared" si="61"/>
        <v>98.05673825212678</v>
      </c>
      <c r="R620" s="7">
        <f t="shared" si="61"/>
        <v>92.54311820137534</v>
      </c>
      <c r="S620" s="7">
        <f t="shared" si="61"/>
        <v>92.05525618541617</v>
      </c>
      <c r="T620" s="7">
        <f t="shared" si="56"/>
        <v>94.40743212031002</v>
      </c>
      <c r="U620" s="7">
        <f t="shared" si="56"/>
        <v>94.5400903219259</v>
      </c>
      <c r="V620" s="7">
        <f t="shared" si="56"/>
        <v>95.17421137966656</v>
      </c>
      <c r="W620" s="7">
        <f t="shared" si="56"/>
        <v>94.85662096106809</v>
      </c>
      <c r="X620" s="8">
        <v>92</v>
      </c>
      <c r="Y620" s="7"/>
      <c r="Z620" s="7"/>
    </row>
    <row r="621" spans="1:26" ht="15">
      <c r="A621" s="12">
        <v>40360</v>
      </c>
      <c r="H621" s="5">
        <v>93.4009</v>
      </c>
      <c r="I621">
        <v>9196.5</v>
      </c>
      <c r="J621" s="6">
        <v>130365</v>
      </c>
      <c r="K621" s="6">
        <v>138960</v>
      </c>
      <c r="L621" s="6">
        <f t="shared" si="58"/>
        <v>134593.90922326315</v>
      </c>
      <c r="M621" s="6"/>
      <c r="N621" s="6"/>
      <c r="O621" s="7"/>
      <c r="P621" s="7"/>
      <c r="Q621" s="7"/>
      <c r="R621" s="7"/>
      <c r="S621" s="7">
        <f>H621/H$590*100</f>
        <v>92.96378428628587</v>
      </c>
      <c r="T621" s="7">
        <f t="shared" si="56"/>
        <v>94.40537904840117</v>
      </c>
      <c r="U621" s="7">
        <f t="shared" si="56"/>
        <v>94.50094598806822</v>
      </c>
      <c r="V621" s="7">
        <f t="shared" si="56"/>
        <v>95.06543616126098</v>
      </c>
      <c r="W621" s="7">
        <f t="shared" si="56"/>
        <v>94.78277083946993</v>
      </c>
      <c r="X621" s="8">
        <v>92.4</v>
      </c>
      <c r="Y621" s="7"/>
      <c r="Z621" s="7"/>
    </row>
    <row r="622" spans="1:26" ht="15">
      <c r="A622" s="12">
        <v>40391</v>
      </c>
      <c r="J622" s="6">
        <v>130311</v>
      </c>
      <c r="K622" s="6">
        <v>139250</v>
      </c>
      <c r="L622" s="6">
        <f t="shared" si="58"/>
        <v>134706.3723437017</v>
      </c>
      <c r="M622" s="6"/>
      <c r="N622" s="6"/>
      <c r="O622" s="7"/>
      <c r="P622" s="7"/>
      <c r="Q622" s="7"/>
      <c r="R622" s="7"/>
      <c r="S622" s="7"/>
      <c r="T622" s="7"/>
      <c r="U622" s="7">
        <f>J622/J$590*100</f>
        <v>94.46180165421055</v>
      </c>
      <c r="V622" s="7">
        <f>K622/K$590*100</f>
        <v>95.26383121369884</v>
      </c>
      <c r="W622" s="7">
        <f>L622/L$590*100</f>
        <v>94.86196882275115</v>
      </c>
      <c r="X622" s="8">
        <v>92.4</v>
      </c>
      <c r="Y622" s="7"/>
      <c r="Z622" s="7"/>
    </row>
    <row r="623" ht="15">
      <c r="A623" s="12">
        <v>40422</v>
      </c>
    </row>
    <row r="624" ht="15">
      <c r="A624" s="12">
        <v>40452</v>
      </c>
    </row>
    <row r="625" ht="15">
      <c r="A625" s="12">
        <v>40483</v>
      </c>
    </row>
    <row r="626" ht="15">
      <c r="A626" s="12">
        <v>40513</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U258"/>
  <sheetViews>
    <sheetView zoomScalePageLayoutView="0" workbookViewId="0" topLeftCell="A1">
      <pane xSplit="1" ySplit="2" topLeftCell="B239" activePane="bottomRight" state="frozen"/>
      <selection pane="topLeft" activeCell="A1" sqref="A1"/>
      <selection pane="topRight" activeCell="B1" sqref="B1"/>
      <selection pane="bottomLeft" activeCell="A3" sqref="A3"/>
      <selection pane="bottomRight" activeCell="E1" sqref="E1"/>
    </sheetView>
  </sheetViews>
  <sheetFormatPr defaultColWidth="9.140625" defaultRowHeight="15"/>
  <cols>
    <col min="1" max="1" width="9.28125" style="3" bestFit="1" customWidth="1"/>
    <col min="2" max="2" width="12.140625" style="3" bestFit="1" customWidth="1"/>
    <col min="3" max="3" width="15.00390625" style="3" customWidth="1"/>
    <col min="4" max="4" width="8.57421875" style="3" bestFit="1" customWidth="1"/>
    <col min="5" max="5" width="13.57421875" style="3" customWidth="1"/>
    <col min="6" max="6" width="13.140625" style="3" customWidth="1"/>
    <col min="7" max="7" width="12.421875" style="3" customWidth="1"/>
    <col min="8" max="9" width="9.140625" style="3" customWidth="1"/>
    <col min="10" max="10" width="13.7109375" style="3" customWidth="1"/>
    <col min="11" max="11" width="13.57421875" style="3" customWidth="1"/>
    <col min="12" max="12" width="12.7109375" style="3" customWidth="1"/>
    <col min="13" max="16384" width="9.140625" style="3" customWidth="1"/>
  </cols>
  <sheetData>
    <row r="1" spans="2:12" s="14" customFormat="1" ht="33.75" customHeight="1">
      <c r="B1" s="21"/>
      <c r="C1" s="21"/>
      <c r="D1" s="21"/>
      <c r="E1" s="21"/>
      <c r="J1" s="15" t="s">
        <v>23</v>
      </c>
      <c r="K1" s="15" t="s">
        <v>23</v>
      </c>
      <c r="L1" s="15" t="s">
        <v>23</v>
      </c>
    </row>
    <row r="2" spans="1:12" s="14" customFormat="1" ht="46.5" customHeight="1">
      <c r="A2" s="2" t="s">
        <v>0</v>
      </c>
      <c r="B2" s="2" t="s">
        <v>1</v>
      </c>
      <c r="C2" s="13" t="s">
        <v>28</v>
      </c>
      <c r="D2" s="20" t="s">
        <v>2</v>
      </c>
      <c r="E2" s="13" t="s">
        <v>28</v>
      </c>
      <c r="F2" s="13" t="s">
        <v>25</v>
      </c>
      <c r="G2" s="13" t="s">
        <v>28</v>
      </c>
      <c r="H2" s="13"/>
      <c r="I2" s="13"/>
      <c r="J2" s="16" t="s">
        <v>1</v>
      </c>
      <c r="K2" s="16" t="s">
        <v>2</v>
      </c>
      <c r="L2" s="17" t="s">
        <v>25</v>
      </c>
    </row>
    <row r="3" spans="1:12" ht="15">
      <c r="A3" s="1">
        <f aca="true" t="shared" si="0" ref="A3:A13">A4-0.25</f>
        <v>1947</v>
      </c>
      <c r="B3" s="3">
        <v>1772.2</v>
      </c>
      <c r="D3" s="3">
        <v>1766.3</v>
      </c>
      <c r="F3" s="3">
        <f>SQRT(B3*D3)</f>
        <v>1769.247540622849</v>
      </c>
      <c r="J3" s="3">
        <f>100*(B3/B$246)</f>
        <v>13.26149586560407</v>
      </c>
      <c r="K3" s="3">
        <f>(D3/D$246)*100</f>
        <v>13.341843671631871</v>
      </c>
      <c r="L3" s="3">
        <f aca="true" t="shared" si="1" ref="L3:L66">(J3^0.5)*(K3^0.5)</f>
        <v>13.301609101566694</v>
      </c>
    </row>
    <row r="4" spans="1:12" ht="15">
      <c r="A4" s="1">
        <f t="shared" si="0"/>
        <v>1947.25</v>
      </c>
      <c r="B4" s="3">
        <v>1769.5</v>
      </c>
      <c r="C4" s="3">
        <f>400*LN(B4/B3)</f>
        <v>-0.6098767310735848</v>
      </c>
      <c r="D4" s="3">
        <v>1750.7</v>
      </c>
      <c r="E4" s="3">
        <f>400*LN(D4/D3)</f>
        <v>-3.548502089004415</v>
      </c>
      <c r="F4" s="3">
        <f>SQRT(B4*D4)</f>
        <v>1760.0748989744725</v>
      </c>
      <c r="G4" s="3">
        <f aca="true" t="shared" si="2" ref="E4:G68">400*LN(F4/F3)</f>
        <v>-2.079189410039064</v>
      </c>
      <c r="J4" s="3">
        <f aca="true" t="shared" si="3" ref="J4:J67">100*(B4/B$246)</f>
        <v>13.241291577805217</v>
      </c>
      <c r="K4" s="3">
        <f aca="true" t="shared" si="4" ref="K4:K67">(D4/D$246)*100</f>
        <v>13.22400821826752</v>
      </c>
      <c r="L4" s="3">
        <f t="shared" si="1"/>
        <v>13.232647076279662</v>
      </c>
    </row>
    <row r="5" spans="1:12" ht="15">
      <c r="A5" s="1">
        <f t="shared" si="0"/>
        <v>1947.5</v>
      </c>
      <c r="B5" s="3">
        <v>1768</v>
      </c>
      <c r="C5" s="3">
        <f aca="true" t="shared" si="5" ref="C5:C68">400*LN(B5/B4)</f>
        <v>-0.33922263517173196</v>
      </c>
      <c r="D5" s="3">
        <v>1750.6</v>
      </c>
      <c r="E5" s="3">
        <f t="shared" si="2"/>
        <v>-0.022848656219645175</v>
      </c>
      <c r="F5" s="3">
        <f aca="true" t="shared" si="6" ref="F5:F68">SQRT(B5*D5)</f>
        <v>1759.2784884719076</v>
      </c>
      <c r="G5" s="3">
        <f t="shared" si="2"/>
        <v>-0.18103564569563022</v>
      </c>
      <c r="J5" s="3">
        <f t="shared" si="3"/>
        <v>13.230066973472518</v>
      </c>
      <c r="K5" s="3">
        <f t="shared" si="4"/>
        <v>13.223252862797233</v>
      </c>
      <c r="L5" s="3">
        <f t="shared" si="1"/>
        <v>13.226659479323175</v>
      </c>
    </row>
    <row r="6" spans="1:12" ht="15">
      <c r="A6" s="1">
        <f t="shared" si="0"/>
        <v>1947.75</v>
      </c>
      <c r="B6" s="3">
        <v>1794.8</v>
      </c>
      <c r="C6" s="3">
        <f t="shared" si="5"/>
        <v>6.017852361695793</v>
      </c>
      <c r="D6" s="3">
        <v>1771.5</v>
      </c>
      <c r="E6" s="3">
        <f t="shared" si="2"/>
        <v>4.747223602875664</v>
      </c>
      <c r="F6" s="3">
        <f t="shared" si="6"/>
        <v>1783.1119426440953</v>
      </c>
      <c r="G6" s="3">
        <f t="shared" si="2"/>
        <v>5.382537982285691</v>
      </c>
      <c r="J6" s="3">
        <f t="shared" si="3"/>
        <v>13.430613237550043</v>
      </c>
      <c r="K6" s="3">
        <f t="shared" si="4"/>
        <v>13.381122156086656</v>
      </c>
      <c r="L6" s="3">
        <f t="shared" si="1"/>
        <v>13.405844858225521</v>
      </c>
    </row>
    <row r="7" spans="1:12" ht="15">
      <c r="A7" s="1">
        <f t="shared" si="0"/>
        <v>1948</v>
      </c>
      <c r="B7" s="3">
        <v>1823.4</v>
      </c>
      <c r="C7" s="3">
        <f t="shared" si="5"/>
        <v>6.323718019589679</v>
      </c>
      <c r="D7" s="3">
        <v>1818.3</v>
      </c>
      <c r="E7" s="3">
        <f t="shared" si="2"/>
        <v>10.430141327928906</v>
      </c>
      <c r="F7" s="3">
        <f t="shared" si="6"/>
        <v>1820.8482144319444</v>
      </c>
      <c r="G7" s="3">
        <f t="shared" si="2"/>
        <v>8.376929673759333</v>
      </c>
      <c r="J7" s="3">
        <f t="shared" si="3"/>
        <v>13.644629026826804</v>
      </c>
      <c r="K7" s="3">
        <f t="shared" si="4"/>
        <v>13.734628516179715</v>
      </c>
      <c r="L7" s="3">
        <f t="shared" si="1"/>
        <v>13.689554811042939</v>
      </c>
    </row>
    <row r="8" spans="1:12" ht="15">
      <c r="A8" s="1">
        <f t="shared" si="0"/>
        <v>1948.25</v>
      </c>
      <c r="B8" s="3">
        <v>1856.9</v>
      </c>
      <c r="C8" s="3">
        <f t="shared" si="5"/>
        <v>7.282216182299043</v>
      </c>
      <c r="D8" s="3">
        <v>1866</v>
      </c>
      <c r="E8" s="3">
        <f t="shared" si="2"/>
        <v>10.35804151277605</v>
      </c>
      <c r="F8" s="3">
        <f t="shared" si="6"/>
        <v>1861.4444391385955</v>
      </c>
      <c r="G8" s="3">
        <f t="shared" si="2"/>
        <v>8.820128847537568</v>
      </c>
      <c r="J8" s="3">
        <f t="shared" si="3"/>
        <v>13.895311856923712</v>
      </c>
      <c r="K8" s="3">
        <f t="shared" si="4"/>
        <v>14.094933075505335</v>
      </c>
      <c r="L8" s="3">
        <f t="shared" si="1"/>
        <v>13.994766546342081</v>
      </c>
    </row>
    <row r="9" spans="1:12" ht="15">
      <c r="A9" s="1">
        <f t="shared" si="0"/>
        <v>1948.5</v>
      </c>
      <c r="B9" s="3">
        <v>1866.9</v>
      </c>
      <c r="C9" s="3">
        <f t="shared" si="5"/>
        <v>2.148348254692829</v>
      </c>
      <c r="D9" s="3">
        <v>1869.3</v>
      </c>
      <c r="E9" s="3">
        <f t="shared" si="2"/>
        <v>0.7067707243987806</v>
      </c>
      <c r="F9" s="3">
        <f t="shared" si="6"/>
        <v>1868.0996145816207</v>
      </c>
      <c r="G9" s="3">
        <f t="shared" si="2"/>
        <v>1.4275594895457333</v>
      </c>
      <c r="J9" s="3">
        <f t="shared" si="3"/>
        <v>13.970142552475027</v>
      </c>
      <c r="K9" s="3">
        <f t="shared" si="4"/>
        <v>14.119859806024715</v>
      </c>
      <c r="L9" s="3">
        <f t="shared" si="1"/>
        <v>14.044801682869277</v>
      </c>
    </row>
    <row r="10" spans="1:12" ht="15">
      <c r="A10" s="1">
        <f t="shared" si="0"/>
        <v>1948.75</v>
      </c>
      <c r="B10" s="3">
        <v>1869.8</v>
      </c>
      <c r="C10" s="3">
        <f t="shared" si="5"/>
        <v>0.620868805573311</v>
      </c>
      <c r="D10" s="3">
        <v>1876.9</v>
      </c>
      <c r="E10" s="3">
        <f t="shared" si="2"/>
        <v>1.6229801775672525</v>
      </c>
      <c r="F10" s="3">
        <f t="shared" si="6"/>
        <v>1873.3466363703221</v>
      </c>
      <c r="G10" s="3">
        <f t="shared" si="2"/>
        <v>1.1219244915703126</v>
      </c>
      <c r="J10" s="3">
        <f t="shared" si="3"/>
        <v>13.991843454184908</v>
      </c>
      <c r="K10" s="3">
        <f t="shared" si="4"/>
        <v>14.177266821766324</v>
      </c>
      <c r="L10" s="3">
        <f t="shared" si="1"/>
        <v>14.084249997013117</v>
      </c>
    </row>
    <row r="11" spans="1:12" ht="15">
      <c r="A11" s="1">
        <f t="shared" si="0"/>
        <v>1949</v>
      </c>
      <c r="B11" s="3">
        <v>1843.8</v>
      </c>
      <c r="C11" s="3">
        <f t="shared" si="5"/>
        <v>-5.601125557088548</v>
      </c>
      <c r="D11" s="3">
        <v>1839.8</v>
      </c>
      <c r="E11" s="3">
        <f t="shared" si="2"/>
        <v>-7.985843847658949</v>
      </c>
      <c r="F11" s="3">
        <f t="shared" si="6"/>
        <v>1841.7989141054459</v>
      </c>
      <c r="G11" s="3">
        <f t="shared" si="2"/>
        <v>-6.793484702373728</v>
      </c>
      <c r="J11" s="3">
        <f t="shared" si="3"/>
        <v>13.797283645751488</v>
      </c>
      <c r="K11" s="3">
        <f t="shared" si="4"/>
        <v>13.897029942290843</v>
      </c>
      <c r="L11" s="3">
        <f t="shared" si="1"/>
        <v>13.847066979952404</v>
      </c>
    </row>
    <row r="12" spans="1:12" ht="15">
      <c r="A12" s="1">
        <f t="shared" si="0"/>
        <v>1949.25</v>
      </c>
      <c r="B12" s="3">
        <v>1837.1</v>
      </c>
      <c r="C12" s="3">
        <f t="shared" si="5"/>
        <v>-1.4561672198410485</v>
      </c>
      <c r="D12" s="3">
        <v>1828.8</v>
      </c>
      <c r="E12" s="3">
        <f t="shared" si="2"/>
        <v>-2.3987424010042804</v>
      </c>
      <c r="F12" s="3">
        <f t="shared" si="6"/>
        <v>1832.9453019662099</v>
      </c>
      <c r="G12" s="3">
        <f t="shared" si="2"/>
        <v>-1.9274548104226061</v>
      </c>
      <c r="J12" s="3">
        <f t="shared" si="3"/>
        <v>13.747147079732105</v>
      </c>
      <c r="K12" s="3">
        <f t="shared" si="4"/>
        <v>13.81394084055957</v>
      </c>
      <c r="L12" s="3">
        <f t="shared" si="1"/>
        <v>13.78050349174117</v>
      </c>
    </row>
    <row r="13" spans="1:12" ht="15">
      <c r="A13" s="1">
        <f t="shared" si="0"/>
        <v>1949.5</v>
      </c>
      <c r="B13" s="3">
        <v>1857.7</v>
      </c>
      <c r="C13" s="3">
        <f t="shared" si="5"/>
        <v>4.460368832986891</v>
      </c>
      <c r="D13" s="3">
        <v>1841.8</v>
      </c>
      <c r="E13" s="3">
        <f t="shared" si="2"/>
        <v>2.83333609868815</v>
      </c>
      <c r="F13" s="3">
        <f t="shared" si="6"/>
        <v>1849.7329158556918</v>
      </c>
      <c r="G13" s="3">
        <f t="shared" si="2"/>
        <v>3.6468524658374415</v>
      </c>
      <c r="J13" s="3">
        <f t="shared" si="3"/>
        <v>13.901298312567818</v>
      </c>
      <c r="K13" s="3">
        <f t="shared" si="4"/>
        <v>13.91213705169653</v>
      </c>
      <c r="L13" s="3">
        <f t="shared" si="1"/>
        <v>13.906716626183233</v>
      </c>
    </row>
    <row r="14" spans="1:12" ht="15">
      <c r="A14" s="1">
        <f>A15-0.25</f>
        <v>1949.75</v>
      </c>
      <c r="B14" s="3">
        <v>1840.3</v>
      </c>
      <c r="C14" s="3">
        <f t="shared" si="5"/>
        <v>-3.7642246424838586</v>
      </c>
      <c r="D14" s="3">
        <v>1818</v>
      </c>
      <c r="E14" s="3">
        <f t="shared" si="2"/>
        <v>-5.20254341993697</v>
      </c>
      <c r="F14" s="3">
        <f t="shared" si="6"/>
        <v>1829.116016003359</v>
      </c>
      <c r="G14" s="3">
        <f t="shared" si="2"/>
        <v>-4.483384031210385</v>
      </c>
      <c r="J14" s="3">
        <f t="shared" si="3"/>
        <v>13.771092902308526</v>
      </c>
      <c r="K14" s="3">
        <f t="shared" si="4"/>
        <v>13.732362449768862</v>
      </c>
      <c r="L14" s="3">
        <f t="shared" si="1"/>
        <v>13.75171404094559</v>
      </c>
    </row>
    <row r="15" spans="1:12" ht="15">
      <c r="A15" s="1">
        <v>1950</v>
      </c>
      <c r="B15" s="3">
        <v>1914.6</v>
      </c>
      <c r="C15" s="3">
        <f t="shared" si="5"/>
        <v>15.832048688441617</v>
      </c>
      <c r="D15" s="3">
        <v>1889</v>
      </c>
      <c r="E15" s="3">
        <f t="shared" si="2"/>
        <v>15.32423710563414</v>
      </c>
      <c r="F15" s="3">
        <f t="shared" si="6"/>
        <v>1901.7569245305774</v>
      </c>
      <c r="G15" s="3">
        <f t="shared" si="2"/>
        <v>15.57814289703789</v>
      </c>
      <c r="J15" s="3">
        <f t="shared" si="3"/>
        <v>14.327084970254797</v>
      </c>
      <c r="K15" s="3">
        <f t="shared" si="4"/>
        <v>14.268664833670726</v>
      </c>
      <c r="L15" s="3">
        <f t="shared" si="1"/>
        <v>14.297845064347529</v>
      </c>
    </row>
    <row r="16" spans="1:12" ht="15">
      <c r="A16" s="1">
        <v>1950.25</v>
      </c>
      <c r="B16" s="3">
        <v>1972.9</v>
      </c>
      <c r="C16" s="3">
        <f t="shared" si="5"/>
        <v>11.998327195468377</v>
      </c>
      <c r="D16" s="3">
        <v>1964</v>
      </c>
      <c r="E16" s="3">
        <f t="shared" si="2"/>
        <v>15.574248565160618</v>
      </c>
      <c r="F16" s="3">
        <f t="shared" si="6"/>
        <v>1968.4449700207522</v>
      </c>
      <c r="G16" s="3">
        <f t="shared" si="2"/>
        <v>13.786287880314498</v>
      </c>
      <c r="J16" s="3">
        <f t="shared" si="3"/>
        <v>14.763347925318968</v>
      </c>
      <c r="K16" s="3">
        <f t="shared" si="4"/>
        <v>14.835181436383962</v>
      </c>
      <c r="L16" s="3">
        <f t="shared" si="1"/>
        <v>14.799221097090538</v>
      </c>
    </row>
    <row r="17" spans="1:12" ht="15">
      <c r="A17" s="1">
        <v>1950.5</v>
      </c>
      <c r="B17" s="3">
        <v>2050.1</v>
      </c>
      <c r="C17" s="3">
        <f t="shared" si="5"/>
        <v>15.353612371842202</v>
      </c>
      <c r="D17" s="3">
        <v>2046</v>
      </c>
      <c r="E17" s="3">
        <f t="shared" si="2"/>
        <v>16.361383038864215</v>
      </c>
      <c r="F17" s="3">
        <f t="shared" si="6"/>
        <v>2048.0489740238145</v>
      </c>
      <c r="G17" s="3">
        <f t="shared" si="2"/>
        <v>15.857497705353207</v>
      </c>
      <c r="J17" s="3">
        <f t="shared" si="3"/>
        <v>15.34104089497512</v>
      </c>
      <c r="K17" s="3">
        <f t="shared" si="4"/>
        <v>15.454572922017102</v>
      </c>
      <c r="L17" s="3">
        <f t="shared" si="1"/>
        <v>15.397702270502554</v>
      </c>
    </row>
    <row r="18" spans="1:12" ht="15">
      <c r="A18" s="1">
        <v>1950.75</v>
      </c>
      <c r="B18" s="3">
        <v>2086.2</v>
      </c>
      <c r="C18" s="3">
        <f t="shared" si="5"/>
        <v>6.982262724536525</v>
      </c>
      <c r="D18" s="3">
        <v>2087.1</v>
      </c>
      <c r="E18" s="3">
        <f t="shared" si="2"/>
        <v>7.9555500344534</v>
      </c>
      <c r="F18" s="3">
        <f t="shared" si="6"/>
        <v>2086.6499514772477</v>
      </c>
      <c r="G18" s="3">
        <f t="shared" si="2"/>
        <v>7.468906379494982</v>
      </c>
      <c r="J18" s="3">
        <f t="shared" si="3"/>
        <v>15.611179705915365</v>
      </c>
      <c r="K18" s="3">
        <f t="shared" si="4"/>
        <v>15.765024020303956</v>
      </c>
      <c r="L18" s="3">
        <f t="shared" si="1"/>
        <v>15.687913278987661</v>
      </c>
    </row>
    <row r="19" spans="1:12" ht="15">
      <c r="A19" s="1">
        <v>1951</v>
      </c>
      <c r="B19" s="3">
        <v>2112.5</v>
      </c>
      <c r="C19" s="3">
        <f t="shared" si="5"/>
        <v>5.011140395783308</v>
      </c>
      <c r="D19" s="3">
        <v>2096.5</v>
      </c>
      <c r="E19" s="3">
        <f t="shared" si="2"/>
        <v>1.7974980052448144</v>
      </c>
      <c r="F19" s="3">
        <f t="shared" si="6"/>
        <v>2104.48479443307</v>
      </c>
      <c r="G19" s="3">
        <f t="shared" si="2"/>
        <v>3.4043192005140437</v>
      </c>
      <c r="J19" s="3">
        <f t="shared" si="3"/>
        <v>15.807984435215324</v>
      </c>
      <c r="K19" s="3">
        <f t="shared" si="4"/>
        <v>15.836027434510683</v>
      </c>
      <c r="L19" s="3">
        <f t="shared" si="1"/>
        <v>15.821999721918457</v>
      </c>
    </row>
    <row r="20" spans="1:12" ht="15">
      <c r="A20" s="1">
        <v>1951.25</v>
      </c>
      <c r="B20" s="3">
        <v>2147.6</v>
      </c>
      <c r="C20" s="3">
        <f t="shared" si="5"/>
        <v>6.591543726834151</v>
      </c>
      <c r="D20" s="3">
        <v>2122.5</v>
      </c>
      <c r="E20" s="3">
        <f t="shared" si="2"/>
        <v>4.930140629874058</v>
      </c>
      <c r="F20" s="3">
        <f t="shared" si="6"/>
        <v>2135.013114713818</v>
      </c>
      <c r="G20" s="3">
        <f t="shared" si="2"/>
        <v>5.760842178353998</v>
      </c>
      <c r="J20" s="3">
        <f t="shared" si="3"/>
        <v>16.07064017660044</v>
      </c>
      <c r="K20" s="3">
        <f t="shared" si="4"/>
        <v>16.032419856784603</v>
      </c>
      <c r="L20" s="3">
        <f t="shared" si="1"/>
        <v>16.051518640881593</v>
      </c>
    </row>
    <row r="21" spans="1:12" ht="15">
      <c r="A21" s="1">
        <v>1951.5</v>
      </c>
      <c r="B21" s="3">
        <v>2190.4</v>
      </c>
      <c r="C21" s="3">
        <f t="shared" si="5"/>
        <v>7.893294394308074</v>
      </c>
      <c r="D21" s="3">
        <v>2158.5</v>
      </c>
      <c r="E21" s="3">
        <f t="shared" si="2"/>
        <v>6.727558724011905</v>
      </c>
      <c r="F21" s="3">
        <f t="shared" si="6"/>
        <v>2174.3915010871433</v>
      </c>
      <c r="G21" s="3">
        <f t="shared" si="2"/>
        <v>7.310426559160042</v>
      </c>
      <c r="J21" s="3">
        <f t="shared" si="3"/>
        <v>16.39091555356007</v>
      </c>
      <c r="K21" s="3">
        <f t="shared" si="4"/>
        <v>16.304347826086957</v>
      </c>
      <c r="L21" s="3">
        <f t="shared" si="1"/>
        <v>16.347574388063265</v>
      </c>
    </row>
    <row r="22" spans="1:12" ht="15">
      <c r="A22" s="1">
        <v>1951.75</v>
      </c>
      <c r="B22" s="3">
        <v>2194.1</v>
      </c>
      <c r="C22" s="3">
        <f t="shared" si="5"/>
        <v>0.6751056454878459</v>
      </c>
      <c r="D22" s="3">
        <v>2175.9</v>
      </c>
      <c r="E22" s="3">
        <f t="shared" si="2"/>
        <v>3.2115344167776527</v>
      </c>
      <c r="F22" s="3">
        <f t="shared" si="6"/>
        <v>2184.981050261077</v>
      </c>
      <c r="G22" s="3">
        <f t="shared" si="2"/>
        <v>1.9433200311327363</v>
      </c>
      <c r="J22" s="3">
        <f t="shared" si="3"/>
        <v>16.418602910914057</v>
      </c>
      <c r="K22" s="3">
        <f t="shared" si="4"/>
        <v>16.43577967791643</v>
      </c>
      <c r="L22" s="3">
        <f t="shared" si="1"/>
        <v>16.42718904934684</v>
      </c>
    </row>
    <row r="23" spans="1:12" ht="15">
      <c r="A23" s="1">
        <v>1952</v>
      </c>
      <c r="B23" s="3">
        <v>2216.2</v>
      </c>
      <c r="C23" s="3">
        <f t="shared" si="5"/>
        <v>4.008831141728374</v>
      </c>
      <c r="D23" s="3">
        <v>2194</v>
      </c>
      <c r="E23" s="3">
        <f t="shared" si="2"/>
        <v>3.3135959190796247</v>
      </c>
      <c r="F23" s="3">
        <f t="shared" si="6"/>
        <v>2205.0720623145176</v>
      </c>
      <c r="G23" s="3">
        <f t="shared" si="2"/>
        <v>3.661213530404042</v>
      </c>
      <c r="J23" s="3">
        <f t="shared" si="3"/>
        <v>16.583978748082462</v>
      </c>
      <c r="K23" s="3">
        <f t="shared" si="4"/>
        <v>16.572499018037888</v>
      </c>
      <c r="L23" s="3">
        <f t="shared" si="1"/>
        <v>16.578237889406637</v>
      </c>
    </row>
    <row r="24" spans="1:12" ht="15">
      <c r="A24" s="1">
        <v>1952.25</v>
      </c>
      <c r="B24" s="3">
        <v>2218.6</v>
      </c>
      <c r="C24" s="3">
        <f t="shared" si="5"/>
        <v>0.4329395209336617</v>
      </c>
      <c r="D24" s="3">
        <v>2204.9</v>
      </c>
      <c r="E24" s="3">
        <f t="shared" si="2"/>
        <v>1.9823178173754923</v>
      </c>
      <c r="F24" s="3">
        <f t="shared" si="6"/>
        <v>2211.739392423981</v>
      </c>
      <c r="G24" s="3">
        <f t="shared" si="2"/>
        <v>1.2076286691546156</v>
      </c>
      <c r="J24" s="3">
        <f t="shared" si="3"/>
        <v>16.60193811501478</v>
      </c>
      <c r="K24" s="3">
        <f t="shared" si="4"/>
        <v>16.65483276429888</v>
      </c>
      <c r="L24" s="3">
        <f t="shared" si="1"/>
        <v>16.62836440750595</v>
      </c>
    </row>
    <row r="25" spans="1:12" ht="15">
      <c r="A25" s="1">
        <v>1952.5</v>
      </c>
      <c r="B25" s="3">
        <v>2233.5</v>
      </c>
      <c r="C25" s="3">
        <f t="shared" si="5"/>
        <v>2.6773981950456474</v>
      </c>
      <c r="D25" s="3">
        <v>2220.1</v>
      </c>
      <c r="E25" s="3">
        <f t="shared" si="2"/>
        <v>2.748033407303286</v>
      </c>
      <c r="F25" s="3">
        <f t="shared" si="6"/>
        <v>2226.7899204909295</v>
      </c>
      <c r="G25" s="3">
        <f t="shared" si="2"/>
        <v>2.7127158011744417</v>
      </c>
      <c r="J25" s="3">
        <f t="shared" si="3"/>
        <v>16.713435851386237</v>
      </c>
      <c r="K25" s="3">
        <f t="shared" si="4"/>
        <v>16.769646795782094</v>
      </c>
      <c r="L25" s="3">
        <f t="shared" si="1"/>
        <v>16.741517732025038</v>
      </c>
    </row>
    <row r="26" spans="1:12" ht="15">
      <c r="A26" s="1">
        <v>1952.75</v>
      </c>
      <c r="B26" s="3">
        <v>2307.2</v>
      </c>
      <c r="C26" s="3">
        <f t="shared" si="5"/>
        <v>12.985922519382582</v>
      </c>
      <c r="D26" s="3">
        <v>2287.6</v>
      </c>
      <c r="E26" s="3">
        <f t="shared" si="2"/>
        <v>11.980397257715405</v>
      </c>
      <c r="F26" s="3">
        <f t="shared" si="6"/>
        <v>2297.3790980158237</v>
      </c>
      <c r="G26" s="3">
        <f t="shared" si="2"/>
        <v>12.483159888548975</v>
      </c>
      <c r="J26" s="3">
        <f t="shared" si="3"/>
        <v>17.264938077599428</v>
      </c>
      <c r="K26" s="3">
        <f t="shared" si="4"/>
        <v>17.279511738224006</v>
      </c>
      <c r="L26" s="3">
        <f t="shared" si="1"/>
        <v>17.272223370822584</v>
      </c>
    </row>
    <row r="27" spans="1:12" ht="15">
      <c r="A27" s="1">
        <v>1953</v>
      </c>
      <c r="B27" s="3">
        <v>2350.4</v>
      </c>
      <c r="C27" s="3">
        <f t="shared" si="5"/>
        <v>7.420343331593251</v>
      </c>
      <c r="D27" s="3">
        <v>2329.1</v>
      </c>
      <c r="E27" s="3">
        <f t="shared" si="2"/>
        <v>7.191477521680209</v>
      </c>
      <c r="F27" s="3">
        <f t="shared" si="6"/>
        <v>2339.7257617079827</v>
      </c>
      <c r="G27" s="3">
        <f t="shared" si="2"/>
        <v>7.30591042663669</v>
      </c>
      <c r="J27" s="3">
        <f t="shared" si="3"/>
        <v>17.588206682381113</v>
      </c>
      <c r="K27" s="3">
        <f t="shared" si="4"/>
        <v>17.592984258392</v>
      </c>
      <c r="L27" s="3">
        <f t="shared" si="1"/>
        <v>17.590595308188863</v>
      </c>
    </row>
    <row r="28" spans="1:12" ht="15">
      <c r="A28" s="1">
        <v>1953.25</v>
      </c>
      <c r="B28" s="3">
        <v>2368.2</v>
      </c>
      <c r="C28" s="3">
        <f t="shared" si="5"/>
        <v>3.0178585908974065</v>
      </c>
      <c r="D28" s="3">
        <v>2346.4</v>
      </c>
      <c r="E28" s="3">
        <f t="shared" si="2"/>
        <v>2.960124727151812</v>
      </c>
      <c r="F28" s="3">
        <f t="shared" si="6"/>
        <v>2357.2747994241145</v>
      </c>
      <c r="G28" s="3">
        <f t="shared" si="2"/>
        <v>2.9889916590245957</v>
      </c>
      <c r="J28" s="3">
        <f t="shared" si="3"/>
        <v>17.721405320462452</v>
      </c>
      <c r="K28" s="3">
        <f t="shared" si="4"/>
        <v>17.72366075475119</v>
      </c>
      <c r="L28" s="3">
        <f t="shared" si="1"/>
        <v>17.72253300172747</v>
      </c>
    </row>
    <row r="29" spans="1:12" ht="15">
      <c r="A29" s="1">
        <v>1953.5</v>
      </c>
      <c r="B29" s="3">
        <v>2353.8</v>
      </c>
      <c r="C29" s="3">
        <f t="shared" si="5"/>
        <v>-2.4396517813177683</v>
      </c>
      <c r="D29" s="3">
        <v>2333.5</v>
      </c>
      <c r="E29" s="3">
        <f t="shared" si="2"/>
        <v>-2.205180909348393</v>
      </c>
      <c r="F29" s="3">
        <f t="shared" si="6"/>
        <v>2343.628020825831</v>
      </c>
      <c r="G29" s="3">
        <f t="shared" si="2"/>
        <v>-2.3224163453330298</v>
      </c>
      <c r="J29" s="3">
        <f t="shared" si="3"/>
        <v>17.61364911886856</v>
      </c>
      <c r="K29" s="3">
        <f t="shared" si="4"/>
        <v>17.62621989908451</v>
      </c>
      <c r="L29" s="3">
        <f t="shared" si="1"/>
        <v>17.619933387913058</v>
      </c>
    </row>
    <row r="30" spans="1:12" ht="15">
      <c r="A30" s="1">
        <v>1953.75</v>
      </c>
      <c r="B30" s="3">
        <v>2316.5</v>
      </c>
      <c r="C30" s="3">
        <f t="shared" si="5"/>
        <v>-6.389447034743561</v>
      </c>
      <c r="D30" s="3">
        <v>2281.8</v>
      </c>
      <c r="E30" s="3">
        <f t="shared" si="2"/>
        <v>-8.96187249104052</v>
      </c>
      <c r="F30" s="3">
        <f t="shared" si="6"/>
        <v>2299.0845352009133</v>
      </c>
      <c r="G30" s="3">
        <f t="shared" si="2"/>
        <v>-7.675659762892084</v>
      </c>
      <c r="J30" s="3">
        <f t="shared" si="3"/>
        <v>17.334530624462154</v>
      </c>
      <c r="K30" s="3">
        <f t="shared" si="4"/>
        <v>17.235701120947517</v>
      </c>
      <c r="L30" s="3">
        <f t="shared" si="1"/>
        <v>17.28504523902502</v>
      </c>
    </row>
    <row r="31" spans="1:12" ht="15">
      <c r="A31" s="1">
        <v>1954</v>
      </c>
      <c r="B31" s="3">
        <v>2305.5</v>
      </c>
      <c r="C31" s="3">
        <f t="shared" si="5"/>
        <v>-1.9039412839771361</v>
      </c>
      <c r="D31" s="3">
        <v>2287.5</v>
      </c>
      <c r="E31" s="3">
        <f t="shared" si="2"/>
        <v>0.9979651949629456</v>
      </c>
      <c r="F31" s="3">
        <f t="shared" si="6"/>
        <v>2296.4823643999534</v>
      </c>
      <c r="G31" s="3">
        <f t="shared" si="2"/>
        <v>-0.4529880445070212</v>
      </c>
      <c r="J31" s="3">
        <f t="shared" si="3"/>
        <v>17.252216859355705</v>
      </c>
      <c r="K31" s="3">
        <f t="shared" si="4"/>
        <v>17.278756382753723</v>
      </c>
      <c r="L31" s="3">
        <f t="shared" si="1"/>
        <v>17.265481521673347</v>
      </c>
    </row>
    <row r="32" spans="1:12" ht="15">
      <c r="A32" s="1">
        <v>1954.25</v>
      </c>
      <c r="B32" s="3">
        <v>2308.4</v>
      </c>
      <c r="C32" s="3">
        <f t="shared" si="5"/>
        <v>0.5028284760204454</v>
      </c>
      <c r="D32" s="3">
        <v>2291.5</v>
      </c>
      <c r="E32" s="3">
        <f t="shared" si="2"/>
        <v>0.6988427198009444</v>
      </c>
      <c r="F32" s="3">
        <f t="shared" si="6"/>
        <v>2299.9344773275607</v>
      </c>
      <c r="G32" s="3">
        <f t="shared" si="2"/>
        <v>0.6008355979106502</v>
      </c>
      <c r="J32" s="3">
        <f t="shared" si="3"/>
        <v>17.27391776106559</v>
      </c>
      <c r="K32" s="3">
        <f t="shared" si="4"/>
        <v>17.308970601565097</v>
      </c>
      <c r="L32" s="3">
        <f t="shared" si="1"/>
        <v>17.29143529901834</v>
      </c>
    </row>
    <row r="33" spans="1:12" ht="15">
      <c r="A33" s="1">
        <v>1954.5</v>
      </c>
      <c r="B33" s="3">
        <v>2334.4</v>
      </c>
      <c r="C33" s="3">
        <f t="shared" si="5"/>
        <v>4.480101972683979</v>
      </c>
      <c r="D33" s="3">
        <v>2311.8</v>
      </c>
      <c r="E33" s="3">
        <f t="shared" si="2"/>
        <v>3.527926764395313</v>
      </c>
      <c r="F33" s="3">
        <f t="shared" si="6"/>
        <v>2323.0725171634226</v>
      </c>
      <c r="G33" s="3">
        <f t="shared" si="2"/>
        <v>4.004014368539614</v>
      </c>
      <c r="J33" s="3">
        <f t="shared" si="3"/>
        <v>17.468477569499008</v>
      </c>
      <c r="K33" s="3">
        <f t="shared" si="4"/>
        <v>17.462307762032815</v>
      </c>
      <c r="L33" s="3">
        <f t="shared" si="1"/>
        <v>17.465392393323395</v>
      </c>
    </row>
    <row r="34" spans="1:12" ht="15">
      <c r="A34" s="1">
        <v>1954.75</v>
      </c>
      <c r="B34" s="3">
        <v>2381.2</v>
      </c>
      <c r="C34" s="3">
        <f t="shared" si="5"/>
        <v>7.9398654042854915</v>
      </c>
      <c r="D34" s="3">
        <v>2362.3</v>
      </c>
      <c r="E34" s="3">
        <f t="shared" si="2"/>
        <v>8.643711535818532</v>
      </c>
      <c r="F34" s="3">
        <f t="shared" si="6"/>
        <v>2371.731173636675</v>
      </c>
      <c r="G34" s="3">
        <f t="shared" si="2"/>
        <v>8.291788470052017</v>
      </c>
      <c r="J34" s="3">
        <f t="shared" si="3"/>
        <v>17.81868522467916</v>
      </c>
      <c r="K34" s="3">
        <f t="shared" si="4"/>
        <v>17.843762274526394</v>
      </c>
      <c r="L34" s="3">
        <f t="shared" si="1"/>
        <v>17.831219341194558</v>
      </c>
    </row>
    <row r="35" spans="1:12" ht="15">
      <c r="A35" s="1">
        <v>1955</v>
      </c>
      <c r="B35" s="3">
        <v>2449.7</v>
      </c>
      <c r="C35" s="3">
        <f t="shared" si="5"/>
        <v>11.344402312982984</v>
      </c>
      <c r="D35" s="3">
        <v>2425.4</v>
      </c>
      <c r="E35" s="3">
        <f t="shared" si="2"/>
        <v>10.544295409191285</v>
      </c>
      <c r="F35" s="3">
        <f t="shared" si="6"/>
        <v>2437.519718894598</v>
      </c>
      <c r="G35" s="3">
        <f t="shared" si="2"/>
        <v>10.944348861087125</v>
      </c>
      <c r="J35" s="3">
        <f t="shared" si="3"/>
        <v>18.33127548920567</v>
      </c>
      <c r="K35" s="3">
        <f t="shared" si="4"/>
        <v>18.320391576275796</v>
      </c>
      <c r="L35" s="3">
        <f t="shared" si="1"/>
        <v>18.32583272473135</v>
      </c>
    </row>
    <row r="36" spans="1:12" ht="15">
      <c r="A36" s="1">
        <v>1955.25</v>
      </c>
      <c r="B36" s="3">
        <v>2490.3</v>
      </c>
      <c r="C36" s="3">
        <f t="shared" si="5"/>
        <v>6.575046826962944</v>
      </c>
      <c r="D36" s="3">
        <v>2480</v>
      </c>
      <c r="E36" s="3">
        <f t="shared" si="2"/>
        <v>8.90484037453453</v>
      </c>
      <c r="F36" s="3">
        <f t="shared" si="6"/>
        <v>2485.144663797261</v>
      </c>
      <c r="G36" s="3">
        <f t="shared" si="2"/>
        <v>7.739943600748708</v>
      </c>
      <c r="J36" s="3">
        <f t="shared" si="3"/>
        <v>18.635088113144015</v>
      </c>
      <c r="K36" s="3">
        <f t="shared" si="4"/>
        <v>18.732815663051035</v>
      </c>
      <c r="L36" s="3">
        <f t="shared" si="1"/>
        <v>18.683887991749476</v>
      </c>
    </row>
    <row r="37" spans="1:12" ht="15">
      <c r="A37" s="1">
        <v>1955.5</v>
      </c>
      <c r="B37" s="3">
        <v>2523.5</v>
      </c>
      <c r="C37" s="3">
        <f t="shared" si="5"/>
        <v>5.29745666048695</v>
      </c>
      <c r="D37" s="3">
        <v>2509.1</v>
      </c>
      <c r="E37" s="3">
        <f t="shared" si="2"/>
        <v>4.666225171874007</v>
      </c>
      <c r="F37" s="3">
        <f t="shared" si="6"/>
        <v>2516.289699140383</v>
      </c>
      <c r="G37" s="3">
        <f t="shared" si="2"/>
        <v>4.9818409161805235</v>
      </c>
      <c r="J37" s="3">
        <f t="shared" si="3"/>
        <v>18.88352602237438</v>
      </c>
      <c r="K37" s="3">
        <f t="shared" si="4"/>
        <v>18.952624104903766</v>
      </c>
      <c r="L37" s="3">
        <f t="shared" si="1"/>
        <v>18.918043516104674</v>
      </c>
    </row>
    <row r="38" spans="1:12" ht="15">
      <c r="A38" s="1">
        <v>1955.75</v>
      </c>
      <c r="B38" s="3">
        <v>2537.6</v>
      </c>
      <c r="C38" s="3">
        <f t="shared" si="5"/>
        <v>2.2287702640846994</v>
      </c>
      <c r="D38" s="3">
        <v>2529.2</v>
      </c>
      <c r="E38" s="3">
        <f t="shared" si="2"/>
        <v>3.191569638298123</v>
      </c>
      <c r="F38" s="3">
        <f t="shared" si="6"/>
        <v>2533.3965185102784</v>
      </c>
      <c r="G38" s="3">
        <f t="shared" si="2"/>
        <v>2.7101699511914092</v>
      </c>
      <c r="J38" s="3">
        <f t="shared" si="3"/>
        <v>18.989037303101732</v>
      </c>
      <c r="K38" s="3">
        <f t="shared" si="4"/>
        <v>19.104450554430915</v>
      </c>
      <c r="L38" s="3">
        <f t="shared" si="1"/>
        <v>19.04665651061496</v>
      </c>
    </row>
    <row r="39" spans="1:12" ht="15">
      <c r="A39" s="1">
        <v>1956</v>
      </c>
      <c r="B39" s="3">
        <v>2526.1</v>
      </c>
      <c r="C39" s="3">
        <f t="shared" si="5"/>
        <v>-1.8168564127276778</v>
      </c>
      <c r="D39" s="3">
        <v>2531.9</v>
      </c>
      <c r="E39" s="3">
        <f t="shared" si="2"/>
        <v>0.42678473156303465</v>
      </c>
      <c r="F39" s="3">
        <f t="shared" si="6"/>
        <v>2528.9983372869187</v>
      </c>
      <c r="G39" s="3">
        <f t="shared" si="2"/>
        <v>-0.6950358405823365</v>
      </c>
      <c r="J39" s="3">
        <f t="shared" si="3"/>
        <v>18.90298200321772</v>
      </c>
      <c r="K39" s="3">
        <f t="shared" si="4"/>
        <v>19.124845152128593</v>
      </c>
      <c r="L39" s="3">
        <f t="shared" si="1"/>
        <v>19.013589974673707</v>
      </c>
    </row>
    <row r="40" spans="1:12" ht="15">
      <c r="A40" s="1">
        <v>1956.25</v>
      </c>
      <c r="B40" s="3">
        <v>2545.9</v>
      </c>
      <c r="C40" s="3">
        <f t="shared" si="5"/>
        <v>3.123044255818858</v>
      </c>
      <c r="D40" s="3">
        <v>2556.3</v>
      </c>
      <c r="E40" s="3">
        <f t="shared" si="2"/>
        <v>3.83635659546179</v>
      </c>
      <c r="F40" s="3">
        <f t="shared" si="6"/>
        <v>2551.0947003198453</v>
      </c>
      <c r="G40" s="3">
        <f t="shared" si="2"/>
        <v>3.4797004256403397</v>
      </c>
      <c r="J40" s="3">
        <f t="shared" si="3"/>
        <v>19.051146780409326</v>
      </c>
      <c r="K40" s="3">
        <f t="shared" si="4"/>
        <v>19.309151886877967</v>
      </c>
      <c r="L40" s="3">
        <f t="shared" si="1"/>
        <v>19.1797155036807</v>
      </c>
    </row>
    <row r="41" spans="1:12" ht="15">
      <c r="A41" s="1">
        <v>1956.5</v>
      </c>
      <c r="B41" s="3">
        <v>2542.7</v>
      </c>
      <c r="C41" s="3">
        <f t="shared" si="5"/>
        <v>-0.5030853943049567</v>
      </c>
      <c r="D41" s="3">
        <v>2553.6</v>
      </c>
      <c r="E41" s="3">
        <f t="shared" si="2"/>
        <v>-0.4227088986121895</v>
      </c>
      <c r="F41" s="3">
        <f t="shared" si="6"/>
        <v>2548.14417174539</v>
      </c>
      <c r="G41" s="3">
        <f t="shared" si="2"/>
        <v>-0.462897146458556</v>
      </c>
      <c r="J41" s="3">
        <f t="shared" si="3"/>
        <v>19.027200957832903</v>
      </c>
      <c r="K41" s="3">
        <f t="shared" si="4"/>
        <v>19.28875728918029</v>
      </c>
      <c r="L41" s="3">
        <f t="shared" si="1"/>
        <v>19.15753275263017</v>
      </c>
    </row>
    <row r="42" spans="1:12" ht="15">
      <c r="A42" s="1">
        <v>1956.75</v>
      </c>
      <c r="B42" s="3">
        <v>2584.3</v>
      </c>
      <c r="C42" s="3">
        <f t="shared" si="5"/>
        <v>6.491267868892043</v>
      </c>
      <c r="D42" s="3">
        <v>2598.5</v>
      </c>
      <c r="E42" s="3">
        <f t="shared" si="2"/>
        <v>6.9720908772027395</v>
      </c>
      <c r="F42" s="3">
        <f t="shared" si="6"/>
        <v>2591.3902735790302</v>
      </c>
      <c r="G42" s="3">
        <f t="shared" si="2"/>
        <v>6.731679373047443</v>
      </c>
      <c r="J42" s="3">
        <f t="shared" si="3"/>
        <v>19.338496651326377</v>
      </c>
      <c r="K42" s="3">
        <f t="shared" si="4"/>
        <v>19.627911895337945</v>
      </c>
      <c r="L42" s="3">
        <f t="shared" si="1"/>
        <v>19.48266687238998</v>
      </c>
    </row>
    <row r="43" spans="1:12" ht="15">
      <c r="A43" s="1">
        <v>1957</v>
      </c>
      <c r="B43" s="3">
        <v>2600.2</v>
      </c>
      <c r="C43" s="3">
        <f t="shared" si="5"/>
        <v>2.4534747573375664</v>
      </c>
      <c r="D43" s="3">
        <v>2603</v>
      </c>
      <c r="E43" s="3">
        <f t="shared" si="2"/>
        <v>0.6921082184275299</v>
      </c>
      <c r="F43" s="3">
        <f t="shared" si="6"/>
        <v>2601.5996233087058</v>
      </c>
      <c r="G43" s="3">
        <f t="shared" si="2"/>
        <v>1.5727914878825466</v>
      </c>
      <c r="J43" s="3">
        <f t="shared" si="3"/>
        <v>19.457477457252963</v>
      </c>
      <c r="K43" s="3">
        <f t="shared" si="4"/>
        <v>19.66190289150074</v>
      </c>
      <c r="L43" s="3">
        <f t="shared" si="1"/>
        <v>19.559423106985353</v>
      </c>
    </row>
    <row r="44" spans="1:12" ht="15">
      <c r="A44" s="1">
        <v>1957.25</v>
      </c>
      <c r="B44" s="3">
        <v>2593.9</v>
      </c>
      <c r="C44" s="3">
        <f t="shared" si="5"/>
        <v>-0.9703321983700975</v>
      </c>
      <c r="D44" s="3">
        <v>2601.5</v>
      </c>
      <c r="E44" s="3">
        <f t="shared" si="2"/>
        <v>-0.2305697056828865</v>
      </c>
      <c r="F44" s="3">
        <f t="shared" si="6"/>
        <v>2597.6972206167525</v>
      </c>
      <c r="G44" s="3">
        <f t="shared" si="2"/>
        <v>-0.600450952026455</v>
      </c>
      <c r="J44" s="3">
        <f t="shared" si="3"/>
        <v>19.410334119055637</v>
      </c>
      <c r="K44" s="3">
        <f t="shared" si="4"/>
        <v>19.650572559446477</v>
      </c>
      <c r="L44" s="3">
        <f t="shared" si="1"/>
        <v>19.530083947838072</v>
      </c>
    </row>
    <row r="45" spans="1:12" ht="15">
      <c r="A45" s="1">
        <v>1957.5</v>
      </c>
      <c r="B45" s="3">
        <v>2618.9</v>
      </c>
      <c r="C45" s="3">
        <f t="shared" si="5"/>
        <v>3.8367390536755432</v>
      </c>
      <c r="D45" s="3">
        <v>2613.7</v>
      </c>
      <c r="E45" s="3">
        <f t="shared" si="2"/>
        <v>1.8714560905804412</v>
      </c>
      <c r="F45" s="3">
        <f t="shared" si="6"/>
        <v>2616.298708098905</v>
      </c>
      <c r="G45" s="3">
        <f t="shared" si="2"/>
        <v>2.854097572127998</v>
      </c>
      <c r="J45" s="3">
        <f t="shared" si="3"/>
        <v>19.597410857933927</v>
      </c>
      <c r="K45" s="3">
        <f t="shared" si="4"/>
        <v>19.742725926821162</v>
      </c>
      <c r="L45" s="3">
        <f t="shared" si="1"/>
        <v>19.66993420028391</v>
      </c>
    </row>
    <row r="46" spans="1:12" ht="15">
      <c r="A46" s="1">
        <v>1957.75</v>
      </c>
      <c r="B46" s="3">
        <v>2591.3</v>
      </c>
      <c r="C46" s="3">
        <f t="shared" si="5"/>
        <v>-4.237880798318784</v>
      </c>
      <c r="D46" s="3">
        <v>2587.7</v>
      </c>
      <c r="E46" s="3">
        <f t="shared" si="2"/>
        <v>-3.998956673709956</v>
      </c>
      <c r="F46" s="3">
        <f t="shared" si="6"/>
        <v>2589.499374396526</v>
      </c>
      <c r="G46" s="3">
        <f t="shared" si="2"/>
        <v>-4.118418736014403</v>
      </c>
      <c r="J46" s="3">
        <f t="shared" si="3"/>
        <v>19.390878138212294</v>
      </c>
      <c r="K46" s="3">
        <f t="shared" si="4"/>
        <v>19.54633350454724</v>
      </c>
      <c r="L46" s="3">
        <f t="shared" si="1"/>
        <v>19.46845065832234</v>
      </c>
    </row>
    <row r="47" spans="1:12" ht="15">
      <c r="A47" s="1">
        <v>1958</v>
      </c>
      <c r="B47" s="3">
        <v>2521.2</v>
      </c>
      <c r="C47" s="3">
        <f t="shared" si="5"/>
        <v>-10.969880652631963</v>
      </c>
      <c r="D47" s="3">
        <v>2530.8</v>
      </c>
      <c r="E47" s="3">
        <f t="shared" si="2"/>
        <v>-8.893596799922081</v>
      </c>
      <c r="F47" s="3">
        <f t="shared" si="6"/>
        <v>2525.9954394258116</v>
      </c>
      <c r="G47" s="3">
        <f t="shared" si="2"/>
        <v>-9.931738726277041</v>
      </c>
      <c r="J47" s="3">
        <f t="shared" si="3"/>
        <v>18.866314962397574</v>
      </c>
      <c r="K47" s="3">
        <f t="shared" si="4"/>
        <v>19.11653624195547</v>
      </c>
      <c r="L47" s="3">
        <f t="shared" si="1"/>
        <v>18.991013499305925</v>
      </c>
    </row>
    <row r="48" spans="1:12" ht="15">
      <c r="A48" s="1">
        <v>1958.25</v>
      </c>
      <c r="B48" s="3">
        <v>2536.6</v>
      </c>
      <c r="C48" s="3">
        <f t="shared" si="5"/>
        <v>2.435849197749682</v>
      </c>
      <c r="D48" s="3">
        <v>2534.5</v>
      </c>
      <c r="E48" s="3">
        <f t="shared" si="2"/>
        <v>0.5843682558698592</v>
      </c>
      <c r="F48" s="3">
        <f t="shared" si="6"/>
        <v>2535.549782591539</v>
      </c>
      <c r="G48" s="3">
        <f t="shared" si="2"/>
        <v>1.5101087268098243</v>
      </c>
      <c r="J48" s="3">
        <f t="shared" si="3"/>
        <v>18.9815542335466</v>
      </c>
      <c r="K48" s="3">
        <f t="shared" si="4"/>
        <v>19.144484394355985</v>
      </c>
      <c r="L48" s="3">
        <f t="shared" si="1"/>
        <v>19.062845244211438</v>
      </c>
    </row>
    <row r="49" spans="1:12" ht="15">
      <c r="A49" s="1">
        <v>1958.5</v>
      </c>
      <c r="B49" s="3">
        <v>2596.1</v>
      </c>
      <c r="C49" s="3">
        <f t="shared" si="5"/>
        <v>9.274286899990832</v>
      </c>
      <c r="D49" s="3">
        <v>2580.6</v>
      </c>
      <c r="E49" s="3">
        <f t="shared" si="2"/>
        <v>7.210220442136614</v>
      </c>
      <c r="F49" s="3">
        <f t="shared" si="6"/>
        <v>2588.338397505241</v>
      </c>
      <c r="G49" s="3">
        <f t="shared" si="2"/>
        <v>8.24225367106365</v>
      </c>
      <c r="J49" s="3">
        <f t="shared" si="3"/>
        <v>19.426796872076928</v>
      </c>
      <c r="K49" s="3">
        <f t="shared" si="4"/>
        <v>19.492703266157054</v>
      </c>
      <c r="L49" s="3">
        <f t="shared" si="1"/>
        <v>19.45972216757741</v>
      </c>
    </row>
    <row r="50" spans="1:12" ht="15">
      <c r="A50" s="1">
        <v>1958.75</v>
      </c>
      <c r="B50" s="3">
        <v>2656.6</v>
      </c>
      <c r="C50" s="3">
        <f t="shared" si="5"/>
        <v>9.214716326038646</v>
      </c>
      <c r="D50" s="3">
        <v>2643.7</v>
      </c>
      <c r="E50" s="3">
        <f t="shared" si="2"/>
        <v>9.663008427378994</v>
      </c>
      <c r="F50" s="3">
        <f t="shared" si="6"/>
        <v>2650.142150904362</v>
      </c>
      <c r="G50" s="3">
        <f t="shared" si="2"/>
        <v>9.438862376708816</v>
      </c>
      <c r="J50" s="3">
        <f t="shared" si="3"/>
        <v>19.87952258016238</v>
      </c>
      <c r="K50" s="3">
        <f t="shared" si="4"/>
        <v>19.969332567906456</v>
      </c>
      <c r="L50" s="3">
        <f t="shared" si="1"/>
        <v>19.924376971299964</v>
      </c>
    </row>
    <row r="51" spans="1:12" ht="15">
      <c r="A51" s="1">
        <v>1959</v>
      </c>
      <c r="B51" s="3">
        <v>2710.3</v>
      </c>
      <c r="C51" s="3">
        <f t="shared" si="5"/>
        <v>8.004888062175743</v>
      </c>
      <c r="D51" s="3">
        <v>2707.2</v>
      </c>
      <c r="E51" s="3">
        <f t="shared" si="2"/>
        <v>9.494175730284404</v>
      </c>
      <c r="F51" s="3">
        <f t="shared" si="6"/>
        <v>2708.7495565297286</v>
      </c>
      <c r="G51" s="3">
        <f t="shared" si="2"/>
        <v>8.749531896230177</v>
      </c>
      <c r="J51" s="3">
        <f t="shared" si="3"/>
        <v>20.281363415272946</v>
      </c>
      <c r="K51" s="3">
        <f t="shared" si="4"/>
        <v>20.448983291536997</v>
      </c>
      <c r="L51" s="3">
        <f t="shared" si="1"/>
        <v>20.365000898809367</v>
      </c>
    </row>
    <row r="52" spans="1:12" ht="15">
      <c r="A52" s="1">
        <v>1959.25</v>
      </c>
      <c r="B52" s="3">
        <v>2778.8</v>
      </c>
      <c r="C52" s="3">
        <f t="shared" si="5"/>
        <v>9.98393998595344</v>
      </c>
      <c r="D52" s="3">
        <v>2787</v>
      </c>
      <c r="E52" s="3">
        <f t="shared" si="2"/>
        <v>11.620343228017637</v>
      </c>
      <c r="F52" s="3">
        <f t="shared" si="6"/>
        <v>2782.8969797676664</v>
      </c>
      <c r="G52" s="3">
        <f t="shared" si="2"/>
        <v>10.802141606985481</v>
      </c>
      <c r="J52" s="3">
        <f t="shared" si="3"/>
        <v>20.793953679799454</v>
      </c>
      <c r="K52" s="3">
        <f t="shared" si="4"/>
        <v>21.051756956823883</v>
      </c>
      <c r="L52" s="3">
        <f t="shared" si="1"/>
        <v>20.92245824559322</v>
      </c>
    </row>
    <row r="53" spans="1:12" ht="15">
      <c r="A53" s="1">
        <v>1959.5</v>
      </c>
      <c r="B53" s="3">
        <v>2775.5</v>
      </c>
      <c r="C53" s="3">
        <f t="shared" si="5"/>
        <v>-0.475307475403951</v>
      </c>
      <c r="D53" s="3">
        <v>2763.1</v>
      </c>
      <c r="E53" s="3">
        <f t="shared" si="2"/>
        <v>-3.4450042676520853</v>
      </c>
      <c r="F53" s="3">
        <f t="shared" si="6"/>
        <v>2769.293059609257</v>
      </c>
      <c r="G53" s="3">
        <f t="shared" si="2"/>
        <v>-1.9601558715280125</v>
      </c>
      <c r="J53" s="3">
        <f t="shared" si="3"/>
        <v>20.76925955026752</v>
      </c>
      <c r="K53" s="3">
        <f t="shared" si="4"/>
        <v>20.87122699942593</v>
      </c>
      <c r="L53" s="3">
        <f t="shared" si="1"/>
        <v>20.82018085136698</v>
      </c>
    </row>
    <row r="54" spans="1:12" ht="15">
      <c r="A54" s="1">
        <v>1959.75</v>
      </c>
      <c r="B54" s="3">
        <v>2785.2</v>
      </c>
      <c r="C54" s="3">
        <f t="shared" si="5"/>
        <v>1.3955091752702198</v>
      </c>
      <c r="D54" s="3">
        <v>2782.2</v>
      </c>
      <c r="E54" s="3">
        <f t="shared" si="2"/>
        <v>2.755497525060828</v>
      </c>
      <c r="F54" s="3">
        <f t="shared" si="6"/>
        <v>2783.6995958615935</v>
      </c>
      <c r="G54" s="3">
        <f t="shared" si="2"/>
        <v>2.0755033501655182</v>
      </c>
      <c r="J54" s="3">
        <f t="shared" si="3"/>
        <v>20.841845324952292</v>
      </c>
      <c r="K54" s="3">
        <f t="shared" si="4"/>
        <v>21.015499894250233</v>
      </c>
      <c r="L54" s="3">
        <f t="shared" si="1"/>
        <v>20.92849249760992</v>
      </c>
    </row>
    <row r="55" spans="1:12" ht="15">
      <c r="A55" s="1">
        <v>1960</v>
      </c>
      <c r="B55" s="3">
        <v>2847.7</v>
      </c>
      <c r="C55" s="3">
        <f t="shared" si="5"/>
        <v>8.876786734593296</v>
      </c>
      <c r="D55" s="3">
        <v>2846.2</v>
      </c>
      <c r="E55" s="3">
        <f t="shared" si="2"/>
        <v>9.097115849635736</v>
      </c>
      <c r="F55" s="3">
        <f t="shared" si="6"/>
        <v>2846.949901210065</v>
      </c>
      <c r="G55" s="3">
        <f t="shared" si="2"/>
        <v>8.986951292114572</v>
      </c>
      <c r="J55" s="3">
        <f t="shared" si="3"/>
        <v>21.309537172148012</v>
      </c>
      <c r="K55" s="3">
        <f t="shared" si="4"/>
        <v>21.498927395232194</v>
      </c>
      <c r="L55" s="3">
        <f t="shared" si="1"/>
        <v>21.404022810911307</v>
      </c>
    </row>
    <row r="56" spans="1:12" ht="15">
      <c r="A56" s="1">
        <v>1960.25</v>
      </c>
      <c r="B56" s="3">
        <v>2834.4</v>
      </c>
      <c r="C56" s="3">
        <f t="shared" si="5"/>
        <v>-1.8725505414450665</v>
      </c>
      <c r="D56" s="3">
        <v>2840.1</v>
      </c>
      <c r="E56" s="3">
        <f t="shared" si="2"/>
        <v>-0.8582033786417429</v>
      </c>
      <c r="F56" s="3">
        <f t="shared" si="6"/>
        <v>2837.248568595991</v>
      </c>
      <c r="G56" s="3">
        <f t="shared" si="2"/>
        <v>-1.365376960043415</v>
      </c>
      <c r="J56" s="3">
        <f t="shared" si="3"/>
        <v>21.210012347064765</v>
      </c>
      <c r="K56" s="3">
        <f t="shared" si="4"/>
        <v>21.452850711544855</v>
      </c>
      <c r="L56" s="3">
        <f t="shared" si="1"/>
        <v>21.33108596559499</v>
      </c>
    </row>
    <row r="57" spans="1:12" ht="15">
      <c r="A57" s="1">
        <v>1960.5</v>
      </c>
      <c r="B57" s="3">
        <v>2839</v>
      </c>
      <c r="C57" s="3">
        <f t="shared" si="5"/>
        <v>0.6486411686835577</v>
      </c>
      <c r="D57" s="3">
        <v>2837</v>
      </c>
      <c r="E57" s="3">
        <f t="shared" si="2"/>
        <v>-0.4368427976415315</v>
      </c>
      <c r="F57" s="3">
        <f t="shared" si="6"/>
        <v>2837.999823819586</v>
      </c>
      <c r="G57" s="3">
        <f t="shared" si="2"/>
        <v>0.10589918552100916</v>
      </c>
      <c r="J57" s="3">
        <f t="shared" si="3"/>
        <v>21.244434467018372</v>
      </c>
      <c r="K57" s="3">
        <f t="shared" si="4"/>
        <v>21.42943469196604</v>
      </c>
      <c r="L57" s="3">
        <f t="shared" si="1"/>
        <v>21.336734074799793</v>
      </c>
    </row>
    <row r="58" spans="1:12" ht="15">
      <c r="A58" s="1">
        <v>1960.75</v>
      </c>
      <c r="B58" s="3">
        <v>2802.6</v>
      </c>
      <c r="C58" s="3">
        <f t="shared" si="5"/>
        <v>-5.161727894741574</v>
      </c>
      <c r="D58" s="3">
        <v>2820.8</v>
      </c>
      <c r="E58" s="3">
        <f t="shared" si="2"/>
        <v>-2.2906492660981854</v>
      </c>
      <c r="F58" s="3">
        <f t="shared" si="6"/>
        <v>2811.68527399494</v>
      </c>
      <c r="G58" s="3">
        <f t="shared" si="2"/>
        <v>-3.7261885804198767</v>
      </c>
      <c r="J58" s="3">
        <f t="shared" si="3"/>
        <v>20.972050735211585</v>
      </c>
      <c r="K58" s="3">
        <f t="shared" si="4"/>
        <v>21.307067105779982</v>
      </c>
      <c r="L58" s="3">
        <f t="shared" si="1"/>
        <v>21.13889524930231</v>
      </c>
    </row>
    <row r="59" spans="1:12" ht="15">
      <c r="A59" s="1">
        <v>1961</v>
      </c>
      <c r="B59" s="3">
        <v>2819.3</v>
      </c>
      <c r="C59" s="3">
        <f t="shared" si="5"/>
        <v>2.376427772911453</v>
      </c>
      <c r="D59" s="3">
        <v>2825.7</v>
      </c>
      <c r="E59" s="3">
        <f t="shared" si="2"/>
        <v>0.6942355413100965</v>
      </c>
      <c r="F59" s="3">
        <f t="shared" si="6"/>
        <v>2822.4981860047315</v>
      </c>
      <c r="G59" s="3">
        <f t="shared" si="2"/>
        <v>1.5353316571107731</v>
      </c>
      <c r="J59" s="3">
        <f t="shared" si="3"/>
        <v>21.09701799678228</v>
      </c>
      <c r="K59" s="3">
        <f t="shared" si="4"/>
        <v>21.34407952382391</v>
      </c>
      <c r="L59" s="3">
        <f t="shared" si="1"/>
        <v>21.220189203653803</v>
      </c>
    </row>
    <row r="60" spans="1:12" ht="15">
      <c r="A60" s="1">
        <v>1961.25</v>
      </c>
      <c r="B60" s="3">
        <v>2872</v>
      </c>
      <c r="C60" s="3">
        <f t="shared" si="5"/>
        <v>7.408009599887514</v>
      </c>
      <c r="D60" s="3">
        <v>2874.2</v>
      </c>
      <c r="E60" s="3">
        <f t="shared" si="2"/>
        <v>6.8073012573061265</v>
      </c>
      <c r="F60" s="3">
        <f t="shared" si="6"/>
        <v>2873.0997894260477</v>
      </c>
      <c r="G60" s="3">
        <f t="shared" si="2"/>
        <v>7.107655428596864</v>
      </c>
      <c r="J60" s="3">
        <f t="shared" si="3"/>
        <v>21.49137576233771</v>
      </c>
      <c r="K60" s="3">
        <f t="shared" si="4"/>
        <v>21.710426926911804</v>
      </c>
      <c r="L60" s="3">
        <f t="shared" si="1"/>
        <v>21.60062367264048</v>
      </c>
    </row>
    <row r="61" spans="1:12" ht="15">
      <c r="A61" s="1">
        <v>1961.5</v>
      </c>
      <c r="B61" s="3">
        <v>2918.4</v>
      </c>
      <c r="C61" s="3">
        <f t="shared" si="5"/>
        <v>6.410747884759006</v>
      </c>
      <c r="D61" s="3">
        <v>2917.1</v>
      </c>
      <c r="E61" s="3">
        <f t="shared" si="2"/>
        <v>5.9262389745335025</v>
      </c>
      <c r="F61" s="3">
        <f t="shared" si="6"/>
        <v>2917.74992759832</v>
      </c>
      <c r="G61" s="3">
        <f t="shared" si="2"/>
        <v>6.168493429646251</v>
      </c>
      <c r="J61" s="3">
        <f t="shared" si="3"/>
        <v>21.838590189695815</v>
      </c>
      <c r="K61" s="3">
        <f t="shared" si="4"/>
        <v>22.034474423663777</v>
      </c>
      <c r="L61" s="3">
        <f t="shared" si="1"/>
        <v>21.93631365985924</v>
      </c>
    </row>
    <row r="62" spans="1:12" ht="15">
      <c r="A62" s="1">
        <v>1961.75</v>
      </c>
      <c r="B62" s="3">
        <v>2977.8</v>
      </c>
      <c r="C62" s="3">
        <f t="shared" si="5"/>
        <v>8.059700776575157</v>
      </c>
      <c r="D62" s="3">
        <v>2983</v>
      </c>
      <c r="E62" s="3">
        <f t="shared" si="2"/>
        <v>8.935813375307353</v>
      </c>
      <c r="F62" s="3">
        <f t="shared" si="6"/>
        <v>2980.398865923821</v>
      </c>
      <c r="G62" s="3">
        <f t="shared" si="2"/>
        <v>8.497757075941191</v>
      </c>
      <c r="J62" s="3">
        <f t="shared" si="3"/>
        <v>22.283084521270627</v>
      </c>
      <c r="K62" s="3">
        <f t="shared" si="4"/>
        <v>22.532253678581142</v>
      </c>
      <c r="L62" s="3">
        <f t="shared" si="1"/>
        <v>22.40732275785161</v>
      </c>
    </row>
    <row r="63" spans="1:12" ht="15">
      <c r="A63" s="1">
        <v>1962</v>
      </c>
      <c r="B63" s="3">
        <v>3031.2</v>
      </c>
      <c r="C63" s="3">
        <f t="shared" si="5"/>
        <v>7.109523153176296</v>
      </c>
      <c r="D63" s="3">
        <v>3025.7</v>
      </c>
      <c r="E63" s="3">
        <f t="shared" si="2"/>
        <v>5.685185655549254</v>
      </c>
      <c r="F63" s="3">
        <f t="shared" si="6"/>
        <v>3028.448751423738</v>
      </c>
      <c r="G63" s="3">
        <f t="shared" si="2"/>
        <v>6.397354404362806</v>
      </c>
      <c r="J63" s="3">
        <f t="shared" si="3"/>
        <v>22.682680435514648</v>
      </c>
      <c r="K63" s="3">
        <f t="shared" si="4"/>
        <v>22.854790464392543</v>
      </c>
      <c r="L63" s="3">
        <f t="shared" si="1"/>
        <v>22.76857282581549</v>
      </c>
    </row>
    <row r="64" spans="1:12" ht="15">
      <c r="A64" s="1">
        <v>1962.25</v>
      </c>
      <c r="B64" s="3">
        <v>3064.7</v>
      </c>
      <c r="C64" s="3">
        <f t="shared" si="5"/>
        <v>4.396441837285046</v>
      </c>
      <c r="D64" s="3">
        <v>3057.1</v>
      </c>
      <c r="E64" s="3">
        <f t="shared" si="2"/>
        <v>4.129713804462517</v>
      </c>
      <c r="F64" s="3">
        <f t="shared" si="6"/>
        <v>3060.8976412157267</v>
      </c>
      <c r="G64" s="3">
        <f t="shared" si="2"/>
        <v>4.263077820873754</v>
      </c>
      <c r="J64" s="3">
        <f t="shared" si="3"/>
        <v>22.933363265611554</v>
      </c>
      <c r="K64" s="3">
        <f t="shared" si="4"/>
        <v>23.09197208206182</v>
      </c>
      <c r="L64" s="3">
        <f t="shared" si="1"/>
        <v>23.012531027187862</v>
      </c>
    </row>
    <row r="65" spans="1:12" ht="15">
      <c r="A65" s="1">
        <v>1962.5</v>
      </c>
      <c r="B65" s="3">
        <v>3093</v>
      </c>
      <c r="C65" s="3">
        <f t="shared" si="5"/>
        <v>3.676723354986372</v>
      </c>
      <c r="D65" s="3">
        <v>3085.1</v>
      </c>
      <c r="E65" s="3">
        <f t="shared" si="2"/>
        <v>3.646927024086887</v>
      </c>
      <c r="F65" s="3">
        <f t="shared" si="6"/>
        <v>3089.0474745461584</v>
      </c>
      <c r="G65" s="3">
        <f t="shared" si="2"/>
        <v>3.6618251895366676</v>
      </c>
      <c r="J65" s="3">
        <f t="shared" si="3"/>
        <v>23.145134134021774</v>
      </c>
      <c r="K65" s="3">
        <f t="shared" si="4"/>
        <v>23.30347161374143</v>
      </c>
      <c r="L65" s="3">
        <f t="shared" si="1"/>
        <v>23.224167935330094</v>
      </c>
    </row>
    <row r="66" spans="1:12" ht="15">
      <c r="A66" s="1">
        <v>1962.75</v>
      </c>
      <c r="B66" s="3">
        <v>3100.6</v>
      </c>
      <c r="C66" s="3">
        <f t="shared" si="5"/>
        <v>0.9816589788768787</v>
      </c>
      <c r="D66" s="3">
        <v>3115</v>
      </c>
      <c r="E66" s="3">
        <f t="shared" si="2"/>
        <v>3.8580321986233215</v>
      </c>
      <c r="F66" s="3">
        <f t="shared" si="6"/>
        <v>3107.79165968377</v>
      </c>
      <c r="G66" s="3">
        <f t="shared" si="2"/>
        <v>2.419845588750165</v>
      </c>
      <c r="J66" s="3">
        <f t="shared" si="3"/>
        <v>23.202005462640773</v>
      </c>
      <c r="K66" s="3">
        <f t="shared" si="4"/>
        <v>23.52932289935644</v>
      </c>
      <c r="L66" s="3">
        <f t="shared" si="1"/>
        <v>23.365091021502717</v>
      </c>
    </row>
    <row r="67" spans="1:12" ht="15">
      <c r="A67" s="1">
        <v>1963</v>
      </c>
      <c r="B67" s="3">
        <v>3141.1</v>
      </c>
      <c r="C67" s="3">
        <f t="shared" si="5"/>
        <v>5.190966357674454</v>
      </c>
      <c r="D67" s="3">
        <v>3146.9</v>
      </c>
      <c r="E67" s="3">
        <f t="shared" si="2"/>
        <v>4.075475617236908</v>
      </c>
      <c r="F67" s="3">
        <f t="shared" si="6"/>
        <v>3143.9986625315223</v>
      </c>
      <c r="G67" s="3">
        <f t="shared" si="2"/>
        <v>4.633220987455655</v>
      </c>
      <c r="J67" s="3">
        <f t="shared" si="3"/>
        <v>23.5050697796236</v>
      </c>
      <c r="K67" s="3">
        <f t="shared" si="4"/>
        <v>23.770281294377135</v>
      </c>
      <c r="L67" s="3">
        <f aca="true" t="shared" si="7" ref="L67:L130">(J67^0.5)*(K67^0.5)</f>
        <v>23.63730357941904</v>
      </c>
    </row>
    <row r="68" spans="1:12" ht="15">
      <c r="A68" s="1">
        <v>1963.25</v>
      </c>
      <c r="B68" s="3">
        <v>3180.4</v>
      </c>
      <c r="C68" s="3">
        <f t="shared" si="5"/>
        <v>4.973567200352258</v>
      </c>
      <c r="D68" s="3">
        <v>3194.7</v>
      </c>
      <c r="E68" s="3">
        <f t="shared" si="2"/>
        <v>6.030138169920808</v>
      </c>
      <c r="F68" s="3">
        <f t="shared" si="6"/>
        <v>3187.5419809000164</v>
      </c>
      <c r="G68" s="3">
        <f t="shared" si="2"/>
        <v>5.501852685136499</v>
      </c>
      <c r="J68" s="3">
        <f aca="true" t="shared" si="8" ref="J68:J131">100*(B68/B$246)</f>
        <v>23.799154413140272</v>
      </c>
      <c r="K68" s="3">
        <f aca="true" t="shared" si="9" ref="K68:K131">(D68/D$246)*100</f>
        <v>24.131341209173037</v>
      </c>
      <c r="L68" s="3">
        <f t="shared" si="7"/>
        <v>23.964672241307294</v>
      </c>
    </row>
    <row r="69" spans="1:12" ht="15">
      <c r="A69" s="1">
        <v>1963.5</v>
      </c>
      <c r="B69" s="3">
        <v>3240.3</v>
      </c>
      <c r="C69" s="3">
        <f aca="true" t="shared" si="10" ref="C69:C132">400*LN(B69/B68)</f>
        <v>7.463577226083898</v>
      </c>
      <c r="D69" s="3">
        <v>3235.7</v>
      </c>
      <c r="E69" s="3">
        <f aca="true" t="shared" si="11" ref="E69:E132">400*LN(D69/D68)</f>
        <v>5.100840458254115</v>
      </c>
      <c r="F69" s="3">
        <f aca="true" t="shared" si="12" ref="F69:F132">SQRT(B69*D69)</f>
        <v>3237.9991831376365</v>
      </c>
      <c r="G69" s="3">
        <f aca="true" t="shared" si="13" ref="G69:G132">400*LN(F69/F68)</f>
        <v>6.282208842169059</v>
      </c>
      <c r="J69" s="3">
        <f t="shared" si="8"/>
        <v>24.24739027949265</v>
      </c>
      <c r="K69" s="3">
        <f t="shared" si="9"/>
        <v>24.441036951989606</v>
      </c>
      <c r="L69" s="3">
        <f t="shared" si="7"/>
        <v>24.344021069050886</v>
      </c>
    </row>
    <row r="70" spans="1:12" ht="15">
      <c r="A70" s="1">
        <v>1963.75</v>
      </c>
      <c r="B70" s="3">
        <v>3265</v>
      </c>
      <c r="C70" s="3">
        <f t="shared" si="10"/>
        <v>3.037537847197271</v>
      </c>
      <c r="D70" s="3">
        <v>3266.6</v>
      </c>
      <c r="E70" s="3">
        <f t="shared" si="11"/>
        <v>3.801760313582371</v>
      </c>
      <c r="F70" s="3">
        <f t="shared" si="12"/>
        <v>3265.7999020148186</v>
      </c>
      <c r="G70" s="3">
        <f t="shared" si="13"/>
        <v>3.419649080389741</v>
      </c>
      <c r="J70" s="3">
        <f t="shared" si="8"/>
        <v>24.432222097504397</v>
      </c>
      <c r="K70" s="3">
        <f t="shared" si="9"/>
        <v>24.674441792307462</v>
      </c>
      <c r="L70" s="3">
        <f t="shared" si="7"/>
        <v>24.553033254602177</v>
      </c>
    </row>
    <row r="71" spans="1:12" ht="15">
      <c r="A71" s="1">
        <v>1964</v>
      </c>
      <c r="B71" s="3">
        <v>3338.2</v>
      </c>
      <c r="C71" s="3">
        <f t="shared" si="10"/>
        <v>8.868790733514288</v>
      </c>
      <c r="D71" s="3">
        <v>3322.3</v>
      </c>
      <c r="E71" s="3">
        <f t="shared" si="11"/>
        <v>6.76305020828611</v>
      </c>
      <c r="F71" s="3">
        <f t="shared" si="12"/>
        <v>3330.240510834015</v>
      </c>
      <c r="G71" s="3">
        <f t="shared" si="13"/>
        <v>7.815920470900181</v>
      </c>
      <c r="J71" s="3">
        <f t="shared" si="8"/>
        <v>24.97998278894002</v>
      </c>
      <c r="K71" s="3">
        <f t="shared" si="9"/>
        <v>25.095174789255825</v>
      </c>
      <c r="L71" s="3">
        <f t="shared" si="7"/>
        <v>25.03751254260399</v>
      </c>
    </row>
    <row r="72" spans="1:12" ht="15">
      <c r="A72" s="1">
        <v>1964.25</v>
      </c>
      <c r="B72" s="3">
        <v>3376.6</v>
      </c>
      <c r="C72" s="3">
        <f t="shared" si="10"/>
        <v>4.575018599510437</v>
      </c>
      <c r="D72" s="3">
        <v>3368.1</v>
      </c>
      <c r="E72" s="3">
        <f t="shared" si="11"/>
        <v>5.4765891972357945</v>
      </c>
      <c r="F72" s="3">
        <f t="shared" si="12"/>
        <v>3372.3473219702623</v>
      </c>
      <c r="G72" s="3">
        <f t="shared" si="13"/>
        <v>5.025803898373156</v>
      </c>
      <c r="J72" s="3">
        <f t="shared" si="8"/>
        <v>25.26733265985707</v>
      </c>
      <c r="K72" s="3">
        <f t="shared" si="9"/>
        <v>25.44112759464604</v>
      </c>
      <c r="L72" s="3">
        <f t="shared" si="7"/>
        <v>25.35408121340213</v>
      </c>
    </row>
    <row r="73" spans="1:12" ht="15">
      <c r="A73" s="1">
        <v>1964.5</v>
      </c>
      <c r="B73" s="3">
        <v>3422.5</v>
      </c>
      <c r="C73" s="3">
        <f t="shared" si="10"/>
        <v>5.400796847804278</v>
      </c>
      <c r="D73" s="3">
        <v>3416.3</v>
      </c>
      <c r="E73" s="3">
        <f t="shared" si="11"/>
        <v>5.683722773416516</v>
      </c>
      <c r="F73" s="3">
        <f t="shared" si="12"/>
        <v>3419.3985947824217</v>
      </c>
      <c r="G73" s="3">
        <f t="shared" si="13"/>
        <v>5.542259810610366</v>
      </c>
      <c r="J73" s="3">
        <f t="shared" si="8"/>
        <v>25.61080555243761</v>
      </c>
      <c r="K73" s="3">
        <f t="shared" si="9"/>
        <v>25.805208931323083</v>
      </c>
      <c r="L73" s="3">
        <f t="shared" si="7"/>
        <v>25.707823481970266</v>
      </c>
    </row>
    <row r="74" spans="1:12" ht="15">
      <c r="A74" s="1">
        <v>1964.75</v>
      </c>
      <c r="B74" s="3">
        <v>3432</v>
      </c>
      <c r="C74" s="3">
        <f t="shared" si="10"/>
        <v>1.1087613780995575</v>
      </c>
      <c r="D74" s="3">
        <v>3446.6</v>
      </c>
      <c r="E74" s="3">
        <f t="shared" si="11"/>
        <v>3.532057512436758</v>
      </c>
      <c r="F74" s="3">
        <f t="shared" si="12"/>
        <v>3439.292252775271</v>
      </c>
      <c r="G74" s="3">
        <f t="shared" si="13"/>
        <v>2.3204094452681776</v>
      </c>
      <c r="J74" s="3">
        <f t="shared" si="8"/>
        <v>25.681894713211364</v>
      </c>
      <c r="K74" s="3">
        <f t="shared" si="9"/>
        <v>26.034081638819227</v>
      </c>
      <c r="L74" s="3">
        <f t="shared" si="7"/>
        <v>25.857388568904334</v>
      </c>
    </row>
    <row r="75" spans="1:12" ht="15">
      <c r="A75" s="1">
        <v>1965</v>
      </c>
      <c r="B75" s="3">
        <v>3516.3</v>
      </c>
      <c r="C75" s="3">
        <f t="shared" si="10"/>
        <v>9.706447515756613</v>
      </c>
      <c r="D75" s="3">
        <v>3523.7</v>
      </c>
      <c r="E75" s="3">
        <f t="shared" si="11"/>
        <v>8.849334420519654</v>
      </c>
      <c r="F75" s="3">
        <f t="shared" si="12"/>
        <v>3519.99805539719</v>
      </c>
      <c r="G75" s="3">
        <f t="shared" si="13"/>
        <v>9.27789096813813</v>
      </c>
      <c r="J75" s="3">
        <f t="shared" si="8"/>
        <v>26.312717476708947</v>
      </c>
      <c r="K75" s="3">
        <f t="shared" si="9"/>
        <v>26.616460706408436</v>
      </c>
      <c r="L75" s="3">
        <f t="shared" si="7"/>
        <v>26.46415331722612</v>
      </c>
    </row>
    <row r="76" spans="1:12" ht="15">
      <c r="A76" s="1">
        <v>1965.25</v>
      </c>
      <c r="B76" s="3">
        <v>3564</v>
      </c>
      <c r="C76" s="3">
        <f t="shared" si="10"/>
        <v>5.389683677382222</v>
      </c>
      <c r="D76" s="3">
        <v>3569.1</v>
      </c>
      <c r="E76" s="3">
        <f t="shared" si="11"/>
        <v>5.120755700725679</v>
      </c>
      <c r="F76" s="3">
        <f t="shared" si="12"/>
        <v>3566.5490884046444</v>
      </c>
      <c r="G76" s="3">
        <f t="shared" si="13"/>
        <v>5.255219689054001</v>
      </c>
      <c r="J76" s="3">
        <f t="shared" si="8"/>
        <v>26.669659894488717</v>
      </c>
      <c r="K76" s="3">
        <f t="shared" si="9"/>
        <v>26.959392089917518</v>
      </c>
      <c r="L76" s="3">
        <f t="shared" si="7"/>
        <v>26.814134668123632</v>
      </c>
    </row>
    <row r="77" spans="1:12" ht="15">
      <c r="A77" s="1">
        <v>1965.5</v>
      </c>
      <c r="B77" s="3">
        <v>3636.3</v>
      </c>
      <c r="C77" s="3">
        <f t="shared" si="10"/>
        <v>8.033268621550421</v>
      </c>
      <c r="D77" s="3">
        <v>3619.6</v>
      </c>
      <c r="E77" s="3">
        <f t="shared" si="11"/>
        <v>5.620023730555259</v>
      </c>
      <c r="F77" s="3">
        <f t="shared" si="12"/>
        <v>3627.940390910523</v>
      </c>
      <c r="G77" s="3">
        <f t="shared" si="13"/>
        <v>6.8266461760528765</v>
      </c>
      <c r="J77" s="3">
        <f t="shared" si="8"/>
        <v>27.21068582332473</v>
      </c>
      <c r="K77" s="3">
        <f t="shared" si="9"/>
        <v>27.340846602411094</v>
      </c>
      <c r="L77" s="3">
        <f t="shared" si="7"/>
        <v>27.275688571361925</v>
      </c>
    </row>
    <row r="78" spans="1:12" ht="15">
      <c r="A78" s="1">
        <v>1965.75</v>
      </c>
      <c r="B78" s="3">
        <v>3724</v>
      </c>
      <c r="C78" s="3">
        <f t="shared" si="10"/>
        <v>9.532671300952643</v>
      </c>
      <c r="D78" s="3">
        <v>3698.2</v>
      </c>
      <c r="E78" s="3">
        <f t="shared" si="11"/>
        <v>8.59307691836306</v>
      </c>
      <c r="F78" s="3">
        <f t="shared" si="12"/>
        <v>3711.077579356163</v>
      </c>
      <c r="G78" s="3">
        <f t="shared" si="13"/>
        <v>9.062874109657809</v>
      </c>
      <c r="J78" s="3">
        <f t="shared" si="8"/>
        <v>27.86695102330976</v>
      </c>
      <c r="K78" s="3">
        <f t="shared" si="9"/>
        <v>27.934556002054567</v>
      </c>
      <c r="L78" s="3">
        <f t="shared" si="7"/>
        <v>27.900733036376632</v>
      </c>
    </row>
    <row r="79" spans="1:12" ht="15">
      <c r="A79" s="1">
        <v>1966</v>
      </c>
      <c r="B79" s="3">
        <v>3815.4</v>
      </c>
      <c r="C79" s="3">
        <f t="shared" si="10"/>
        <v>9.698859641783772</v>
      </c>
      <c r="D79" s="3">
        <v>3778.1</v>
      </c>
      <c r="E79" s="3">
        <f t="shared" si="11"/>
        <v>8.550009187801574</v>
      </c>
      <c r="F79" s="3">
        <f t="shared" si="12"/>
        <v>3796.70419442969</v>
      </c>
      <c r="G79" s="3">
        <f t="shared" si="13"/>
        <v>9.124434414792674</v>
      </c>
      <c r="J79" s="3">
        <f t="shared" si="8"/>
        <v>28.550903580648786</v>
      </c>
      <c r="K79" s="3">
        <f t="shared" si="9"/>
        <v>28.53808502281174</v>
      </c>
      <c r="L79" s="3">
        <f t="shared" si="7"/>
        <v>28.544493582171942</v>
      </c>
    </row>
    <row r="80" spans="1:12" ht="15">
      <c r="A80" s="1">
        <v>1966.25</v>
      </c>
      <c r="B80" s="3">
        <v>3828.1</v>
      </c>
      <c r="C80" s="3">
        <f t="shared" si="10"/>
        <v>1.3292352128822298</v>
      </c>
      <c r="D80" s="3">
        <v>3801.2</v>
      </c>
      <c r="E80" s="3">
        <f t="shared" si="11"/>
        <v>2.4382274379081608</v>
      </c>
      <c r="F80" s="3">
        <f t="shared" si="12"/>
        <v>3814.6262883800296</v>
      </c>
      <c r="G80" s="3">
        <f t="shared" si="13"/>
        <v>1.8837313253952326</v>
      </c>
      <c r="J80" s="3">
        <f t="shared" si="8"/>
        <v>28.645938563998953</v>
      </c>
      <c r="K80" s="3">
        <f t="shared" si="9"/>
        <v>28.712572136447413</v>
      </c>
      <c r="L80" s="3">
        <f t="shared" si="7"/>
        <v>28.679235998106027</v>
      </c>
    </row>
    <row r="81" spans="1:12" ht="15">
      <c r="A81" s="1">
        <v>1966.5</v>
      </c>
      <c r="B81" s="3">
        <v>3853.3</v>
      </c>
      <c r="C81" s="3">
        <f t="shared" si="10"/>
        <v>2.6245309872755804</v>
      </c>
      <c r="D81" s="3">
        <v>3825</v>
      </c>
      <c r="E81" s="3">
        <f t="shared" si="11"/>
        <v>2.4966643693904533</v>
      </c>
      <c r="F81" s="3">
        <f t="shared" si="12"/>
        <v>3839.123923501298</v>
      </c>
      <c r="G81" s="3">
        <f t="shared" si="13"/>
        <v>2.5605976783329787</v>
      </c>
      <c r="J81" s="3">
        <f t="shared" si="8"/>
        <v>28.83451191678827</v>
      </c>
      <c r="K81" s="3">
        <f t="shared" si="9"/>
        <v>28.89234673837508</v>
      </c>
      <c r="L81" s="3">
        <f t="shared" si="7"/>
        <v>28.86341484183143</v>
      </c>
    </row>
    <row r="82" spans="1:12" ht="15">
      <c r="A82" s="1">
        <v>1966.75</v>
      </c>
      <c r="B82" s="3">
        <v>3884.5</v>
      </c>
      <c r="C82" s="3">
        <f t="shared" si="10"/>
        <v>3.225740555465532</v>
      </c>
      <c r="D82" s="3">
        <v>3856.3</v>
      </c>
      <c r="E82" s="3">
        <f t="shared" si="11"/>
        <v>3.259882909339225</v>
      </c>
      <c r="F82" s="3">
        <f t="shared" si="12"/>
        <v>3870.3743165228866</v>
      </c>
      <c r="G82" s="3">
        <f t="shared" si="13"/>
        <v>3.242811732402385</v>
      </c>
      <c r="J82" s="3">
        <f t="shared" si="8"/>
        <v>29.06798368690837</v>
      </c>
      <c r="K82" s="3">
        <f t="shared" si="9"/>
        <v>29.12877300057407</v>
      </c>
      <c r="L82" s="3">
        <f t="shared" si="7"/>
        <v>29.098362469395834</v>
      </c>
    </row>
    <row r="83" spans="1:12" ht="15">
      <c r="A83" s="1">
        <v>1967</v>
      </c>
      <c r="B83" s="3">
        <v>3918.7</v>
      </c>
      <c r="C83" s="3">
        <f t="shared" si="10"/>
        <v>3.506276295481032</v>
      </c>
      <c r="D83" s="3">
        <v>3875.5</v>
      </c>
      <c r="E83" s="3">
        <f t="shared" si="11"/>
        <v>1.9866048750328054</v>
      </c>
      <c r="F83" s="3">
        <f t="shared" si="12"/>
        <v>3897.0401396444454</v>
      </c>
      <c r="G83" s="3">
        <f t="shared" si="13"/>
        <v>2.7464405852568667</v>
      </c>
      <c r="J83" s="3">
        <f t="shared" si="8"/>
        <v>29.323904665693867</v>
      </c>
      <c r="K83" s="3">
        <f t="shared" si="9"/>
        <v>29.273801250868658</v>
      </c>
      <c r="L83" s="3">
        <f t="shared" si="7"/>
        <v>29.298842248166434</v>
      </c>
    </row>
    <row r="84" spans="1:12" ht="15">
      <c r="A84" s="1">
        <v>1967.25</v>
      </c>
      <c r="B84" s="3">
        <v>3919.6</v>
      </c>
      <c r="C84" s="3">
        <f t="shared" si="10"/>
        <v>0.09185665299418574</v>
      </c>
      <c r="D84" s="3">
        <v>3896</v>
      </c>
      <c r="E84" s="3">
        <f t="shared" si="11"/>
        <v>2.1102796163438855</v>
      </c>
      <c r="F84" s="3">
        <f t="shared" si="12"/>
        <v>3907.7821843086394</v>
      </c>
      <c r="G84" s="3">
        <f t="shared" si="13"/>
        <v>1.1010681346690354</v>
      </c>
      <c r="J84" s="3">
        <f t="shared" si="8"/>
        <v>29.330639428293487</v>
      </c>
      <c r="K84" s="3">
        <f t="shared" si="9"/>
        <v>29.428649122276944</v>
      </c>
      <c r="L84" s="3">
        <f t="shared" si="7"/>
        <v>29.379603405547716</v>
      </c>
    </row>
    <row r="85" spans="1:12" ht="15">
      <c r="A85" s="1">
        <v>1967.5</v>
      </c>
      <c r="B85" s="3">
        <v>3950.8</v>
      </c>
      <c r="C85" s="3">
        <f t="shared" si="10"/>
        <v>3.1713929089235404</v>
      </c>
      <c r="D85" s="3">
        <v>3936.8</v>
      </c>
      <c r="E85" s="3">
        <f t="shared" si="11"/>
        <v>4.167129915737105</v>
      </c>
      <c r="F85" s="3">
        <f t="shared" si="12"/>
        <v>3943.7937877125373</v>
      </c>
      <c r="G85" s="3">
        <f t="shared" si="13"/>
        <v>3.6692614123303393</v>
      </c>
      <c r="J85" s="3">
        <f t="shared" si="8"/>
        <v>29.56411119841359</v>
      </c>
      <c r="K85" s="3">
        <f t="shared" si="9"/>
        <v>29.736834154152948</v>
      </c>
      <c r="L85" s="3">
        <f t="shared" si="7"/>
        <v>29.650346905595573</v>
      </c>
    </row>
    <row r="86" spans="1:12" ht="15">
      <c r="A86" s="1">
        <v>1967.75</v>
      </c>
      <c r="B86" s="3">
        <v>3981</v>
      </c>
      <c r="C86" s="3">
        <f t="shared" si="10"/>
        <v>3.0459815865379563</v>
      </c>
      <c r="D86" s="3">
        <v>3976</v>
      </c>
      <c r="E86" s="3">
        <f t="shared" si="11"/>
        <v>3.9632312898784305</v>
      </c>
      <c r="F86" s="3">
        <f t="shared" si="12"/>
        <v>3978.4992145280107</v>
      </c>
      <c r="G86" s="3">
        <f t="shared" si="13"/>
        <v>3.504606438208197</v>
      </c>
      <c r="J86" s="3">
        <f t="shared" si="8"/>
        <v>29.79009989897856</v>
      </c>
      <c r="K86" s="3">
        <f t="shared" si="9"/>
        <v>30.0329334985044</v>
      </c>
      <c r="L86" s="3">
        <f t="shared" si="7"/>
        <v>29.911270270248064</v>
      </c>
    </row>
    <row r="87" spans="1:12" ht="15">
      <c r="A87" s="1">
        <v>1968</v>
      </c>
      <c r="B87" s="3">
        <v>4063</v>
      </c>
      <c r="C87" s="3">
        <f t="shared" si="10"/>
        <v>8.155429194963844</v>
      </c>
      <c r="D87" s="3">
        <v>4036.2</v>
      </c>
      <c r="E87" s="3">
        <f t="shared" si="11"/>
        <v>6.010946593260154</v>
      </c>
      <c r="F87" s="3">
        <f t="shared" si="12"/>
        <v>4049.5778298484397</v>
      </c>
      <c r="G87" s="3">
        <f t="shared" si="13"/>
        <v>7.083187894111975</v>
      </c>
      <c r="J87" s="3">
        <f t="shared" si="8"/>
        <v>30.403711602499346</v>
      </c>
      <c r="K87" s="3">
        <f t="shared" si="9"/>
        <v>30.487657491615554</v>
      </c>
      <c r="L87" s="3">
        <f t="shared" si="7"/>
        <v>30.44565561473193</v>
      </c>
    </row>
    <row r="88" spans="1:12" ht="15">
      <c r="A88" s="1">
        <v>1968.25</v>
      </c>
      <c r="B88" s="3">
        <v>4132</v>
      </c>
      <c r="C88" s="3">
        <f t="shared" si="10"/>
        <v>6.735973700720973</v>
      </c>
      <c r="D88" s="3">
        <v>4096.8</v>
      </c>
      <c r="E88" s="3">
        <f t="shared" si="11"/>
        <v>5.961010355490214</v>
      </c>
      <c r="F88" s="3">
        <f t="shared" si="12"/>
        <v>4114.362356429001</v>
      </c>
      <c r="G88" s="3">
        <f t="shared" si="13"/>
        <v>6.348492028105587</v>
      </c>
      <c r="J88" s="3">
        <f t="shared" si="8"/>
        <v>30.920043401803422</v>
      </c>
      <c r="K88" s="3">
        <f t="shared" si="9"/>
        <v>30.945402906607853</v>
      </c>
      <c r="L88" s="3">
        <f t="shared" si="7"/>
        <v>30.932720555402312</v>
      </c>
    </row>
    <row r="89" spans="1:12" ht="15">
      <c r="A89" s="1">
        <v>1968.5</v>
      </c>
      <c r="B89" s="3">
        <v>4160.3</v>
      </c>
      <c r="C89" s="3">
        <f t="shared" si="10"/>
        <v>2.730254320082374</v>
      </c>
      <c r="D89" s="3">
        <v>4148.3</v>
      </c>
      <c r="E89" s="3">
        <f t="shared" si="11"/>
        <v>4.996972238957644</v>
      </c>
      <c r="F89" s="3">
        <f t="shared" si="12"/>
        <v>4154.295667137812</v>
      </c>
      <c r="G89" s="3">
        <f t="shared" si="13"/>
        <v>3.8636132795199893</v>
      </c>
      <c r="J89" s="3">
        <f t="shared" si="8"/>
        <v>31.131814270213642</v>
      </c>
      <c r="K89" s="3">
        <f t="shared" si="9"/>
        <v>31.334410973804278</v>
      </c>
      <c r="L89" s="3">
        <f t="shared" si="7"/>
        <v>31.23294835110863</v>
      </c>
    </row>
    <row r="90" spans="1:12" ht="15">
      <c r="A90" s="1">
        <v>1968.75</v>
      </c>
      <c r="B90" s="3">
        <v>4178.3</v>
      </c>
      <c r="C90" s="3">
        <f t="shared" si="10"/>
        <v>1.7269112760729473</v>
      </c>
      <c r="D90" s="3">
        <v>4173.5</v>
      </c>
      <c r="E90" s="3">
        <f t="shared" si="11"/>
        <v>2.422560218022712</v>
      </c>
      <c r="F90" s="3">
        <f t="shared" si="12"/>
        <v>4175.8993103282555</v>
      </c>
      <c r="G90" s="3">
        <f t="shared" si="13"/>
        <v>2.0747357470478676</v>
      </c>
      <c r="J90" s="3">
        <f t="shared" si="8"/>
        <v>31.26650952220601</v>
      </c>
      <c r="K90" s="3">
        <f t="shared" si="9"/>
        <v>31.52476055231592</v>
      </c>
      <c r="L90" s="3">
        <f t="shared" si="7"/>
        <v>31.39536949924702</v>
      </c>
    </row>
    <row r="91" spans="1:12" ht="15">
      <c r="A91" s="1">
        <v>1969</v>
      </c>
      <c r="B91" s="3">
        <v>4244.1</v>
      </c>
      <c r="C91" s="3">
        <f t="shared" si="10"/>
        <v>6.250127161232326</v>
      </c>
      <c r="D91" s="3">
        <v>4214.8</v>
      </c>
      <c r="E91" s="3">
        <f t="shared" si="11"/>
        <v>3.9388513738324775</v>
      </c>
      <c r="F91" s="3">
        <f t="shared" si="12"/>
        <v>4229.424627535051</v>
      </c>
      <c r="G91" s="3">
        <f t="shared" si="13"/>
        <v>5.094489267532441</v>
      </c>
      <c r="J91" s="3">
        <f t="shared" si="8"/>
        <v>31.758895498933665</v>
      </c>
      <c r="K91" s="3">
        <f t="shared" si="9"/>
        <v>31.836722361543345</v>
      </c>
      <c r="L91" s="3">
        <f t="shared" si="7"/>
        <v>31.79778511954598</v>
      </c>
    </row>
    <row r="92" spans="1:12" ht="15">
      <c r="A92" s="1">
        <v>1969.25</v>
      </c>
      <c r="B92" s="3">
        <v>4256.5</v>
      </c>
      <c r="C92" s="3">
        <f t="shared" si="10"/>
        <v>1.166977276445303</v>
      </c>
      <c r="D92" s="3">
        <v>4242.2</v>
      </c>
      <c r="E92" s="3">
        <f t="shared" si="11"/>
        <v>2.591944743897295</v>
      </c>
      <c r="F92" s="3">
        <f t="shared" si="12"/>
        <v>4249.343984663986</v>
      </c>
      <c r="G92" s="3">
        <f t="shared" si="13"/>
        <v>1.879461010171364</v>
      </c>
      <c r="J92" s="3">
        <f t="shared" si="8"/>
        <v>31.85168556141729</v>
      </c>
      <c r="K92" s="3">
        <f t="shared" si="9"/>
        <v>32.04368976040124</v>
      </c>
      <c r="L92" s="3">
        <f t="shared" si="7"/>
        <v>31.947543418483793</v>
      </c>
    </row>
    <row r="93" spans="1:12" ht="15">
      <c r="A93" s="1">
        <v>1969.5</v>
      </c>
      <c r="B93" s="3">
        <v>4283.4</v>
      </c>
      <c r="C93" s="3">
        <f t="shared" si="10"/>
        <v>2.519944164943213</v>
      </c>
      <c r="D93" s="3">
        <v>4273.2</v>
      </c>
      <c r="E93" s="3">
        <f t="shared" si="11"/>
        <v>2.912383394646554</v>
      </c>
      <c r="F93" s="3">
        <f t="shared" si="12"/>
        <v>4278.296960240137</v>
      </c>
      <c r="G93" s="3">
        <f t="shared" si="13"/>
        <v>2.7161637797948353</v>
      </c>
      <c r="J93" s="3">
        <f t="shared" si="8"/>
        <v>32.05298013245033</v>
      </c>
      <c r="K93" s="3">
        <f t="shared" si="9"/>
        <v>32.27784995618938</v>
      </c>
      <c r="L93" s="3">
        <f t="shared" si="7"/>
        <v>32.16521853437266</v>
      </c>
    </row>
    <row r="94" spans="1:12" ht="15">
      <c r="A94" s="1">
        <v>1969.75</v>
      </c>
      <c r="B94" s="3">
        <v>4263.3</v>
      </c>
      <c r="C94" s="3">
        <f t="shared" si="10"/>
        <v>-1.881431388217705</v>
      </c>
      <c r="D94" s="3">
        <v>4266.6</v>
      </c>
      <c r="E94" s="3">
        <f t="shared" si="11"/>
        <v>-0.6182815816820016</v>
      </c>
      <c r="F94" s="3">
        <f t="shared" si="12"/>
        <v>4264.949680828603</v>
      </c>
      <c r="G94" s="3">
        <f t="shared" si="13"/>
        <v>-1.249856484949858</v>
      </c>
      <c r="J94" s="3">
        <f t="shared" si="8"/>
        <v>31.902570434392192</v>
      </c>
      <c r="K94" s="3">
        <f t="shared" si="9"/>
        <v>32.22799649515062</v>
      </c>
      <c r="L94" s="3">
        <f t="shared" si="7"/>
        <v>32.06487062418758</v>
      </c>
    </row>
    <row r="95" spans="1:12" ht="15">
      <c r="A95" s="1">
        <v>1970</v>
      </c>
      <c r="B95" s="3">
        <v>4256.6</v>
      </c>
      <c r="C95" s="3">
        <f t="shared" si="10"/>
        <v>-0.6291154948888031</v>
      </c>
      <c r="D95" s="3">
        <v>4235.3</v>
      </c>
      <c r="E95" s="3">
        <f t="shared" si="11"/>
        <v>-2.945237315050676</v>
      </c>
      <c r="F95" s="3">
        <f t="shared" si="12"/>
        <v>4245.936643427455</v>
      </c>
      <c r="G95" s="3">
        <f t="shared" si="13"/>
        <v>-1.7871764049697325</v>
      </c>
      <c r="J95" s="3">
        <f t="shared" si="8"/>
        <v>31.85243386837281</v>
      </c>
      <c r="K95" s="3">
        <f t="shared" si="9"/>
        <v>31.991570232951634</v>
      </c>
      <c r="L95" s="3">
        <f t="shared" si="7"/>
        <v>31.921926244988665</v>
      </c>
    </row>
    <row r="96" spans="1:12" ht="15">
      <c r="A96" s="1">
        <v>1970.25</v>
      </c>
      <c r="B96" s="3">
        <v>4264.3</v>
      </c>
      <c r="C96" s="3">
        <f t="shared" si="10"/>
        <v>0.7229285259488167</v>
      </c>
      <c r="D96" s="3">
        <v>4233.5</v>
      </c>
      <c r="E96" s="3">
        <f t="shared" si="11"/>
        <v>-0.17003589902751876</v>
      </c>
      <c r="F96" s="3">
        <f t="shared" si="12"/>
        <v>4248.872091508521</v>
      </c>
      <c r="G96" s="3">
        <f t="shared" si="13"/>
        <v>0.27644631346052495</v>
      </c>
      <c r="J96" s="3">
        <f t="shared" si="8"/>
        <v>31.91005350394732</v>
      </c>
      <c r="K96" s="3">
        <f t="shared" si="9"/>
        <v>31.977973834486512</v>
      </c>
      <c r="L96" s="3">
        <f t="shared" si="7"/>
        <v>31.943995617428513</v>
      </c>
    </row>
    <row r="97" spans="1:12" ht="15">
      <c r="A97" s="1">
        <v>1970.5</v>
      </c>
      <c r="B97" s="3">
        <v>4302.3</v>
      </c>
      <c r="C97" s="3">
        <f t="shared" si="10"/>
        <v>3.548689023880359</v>
      </c>
      <c r="D97" s="3">
        <v>4270.1</v>
      </c>
      <c r="E97" s="3">
        <f t="shared" si="11"/>
        <v>3.4432688279441037</v>
      </c>
      <c r="F97" s="3">
        <f t="shared" si="12"/>
        <v>4286.169762153619</v>
      </c>
      <c r="G97" s="3">
        <f t="shared" si="13"/>
        <v>3.4959789259123597</v>
      </c>
      <c r="J97" s="3">
        <f t="shared" si="8"/>
        <v>32.19441014704232</v>
      </c>
      <c r="K97" s="3">
        <f t="shared" si="9"/>
        <v>32.254433936610575</v>
      </c>
      <c r="L97" s="3">
        <f t="shared" si="7"/>
        <v>32.22440806618364</v>
      </c>
    </row>
    <row r="98" spans="1:12" ht="15">
      <c r="A98" s="1">
        <v>1970.75</v>
      </c>
      <c r="B98" s="3">
        <v>4256.6</v>
      </c>
      <c r="C98" s="3">
        <f t="shared" si="10"/>
        <v>-4.271617549829148</v>
      </c>
      <c r="D98" s="3">
        <v>4227.8</v>
      </c>
      <c r="E98" s="3">
        <f t="shared" si="11"/>
        <v>-3.982193188242597</v>
      </c>
      <c r="F98" s="3">
        <f t="shared" si="12"/>
        <v>4242.175559780619</v>
      </c>
      <c r="G98" s="3">
        <f t="shared" si="13"/>
        <v>-4.126905369035878</v>
      </c>
      <c r="J98" s="3">
        <f t="shared" si="8"/>
        <v>31.85243386837281</v>
      </c>
      <c r="K98" s="3">
        <f t="shared" si="9"/>
        <v>31.934918572680303</v>
      </c>
      <c r="L98" s="3">
        <f t="shared" si="7"/>
        <v>31.893649554859188</v>
      </c>
    </row>
    <row r="99" spans="1:12" ht="15">
      <c r="A99" s="1">
        <v>1971</v>
      </c>
      <c r="B99" s="3">
        <v>4374</v>
      </c>
      <c r="C99" s="3">
        <f t="shared" si="10"/>
        <v>10.882881083203877</v>
      </c>
      <c r="D99" s="3">
        <v>4314.1</v>
      </c>
      <c r="E99" s="3">
        <f t="shared" si="11"/>
        <v>8.082785936770067</v>
      </c>
      <c r="F99" s="3">
        <f t="shared" si="12"/>
        <v>4343.946753817317</v>
      </c>
      <c r="G99" s="3">
        <f t="shared" si="13"/>
        <v>9.482833509986913</v>
      </c>
      <c r="J99" s="3">
        <f t="shared" si="8"/>
        <v>32.73094623414525</v>
      </c>
      <c r="K99" s="3">
        <f t="shared" si="9"/>
        <v>32.58679034353567</v>
      </c>
      <c r="L99" s="3">
        <f t="shared" si="7"/>
        <v>32.65878875092629</v>
      </c>
    </row>
    <row r="100" spans="1:12" ht="15">
      <c r="A100" s="1">
        <v>1971.25</v>
      </c>
      <c r="B100" s="3">
        <v>4398.8</v>
      </c>
      <c r="C100" s="3">
        <f t="shared" si="10"/>
        <v>2.2615416800265042</v>
      </c>
      <c r="D100" s="3">
        <v>4345.4</v>
      </c>
      <c r="E100" s="3">
        <f t="shared" si="11"/>
        <v>2.8916345110519175</v>
      </c>
      <c r="F100" s="3">
        <f t="shared" si="12"/>
        <v>4372.018472056128</v>
      </c>
      <c r="G100" s="3">
        <f t="shared" si="13"/>
        <v>2.5765880955392877</v>
      </c>
      <c r="J100" s="3">
        <f t="shared" si="8"/>
        <v>32.91652635911251</v>
      </c>
      <c r="K100" s="3">
        <f t="shared" si="9"/>
        <v>32.82321660573466</v>
      </c>
      <c r="L100" s="3">
        <f t="shared" si="7"/>
        <v>32.86983837188014</v>
      </c>
    </row>
    <row r="101" spans="1:12" ht="15">
      <c r="A101" s="1">
        <v>1971.5</v>
      </c>
      <c r="B101" s="3">
        <v>4433.9</v>
      </c>
      <c r="C101" s="3">
        <f t="shared" si="10"/>
        <v>3.1791125942422096</v>
      </c>
      <c r="D101" s="3">
        <v>4382.6</v>
      </c>
      <c r="E101" s="3">
        <f t="shared" si="11"/>
        <v>3.4097365040649743</v>
      </c>
      <c r="F101" s="3">
        <f t="shared" si="12"/>
        <v>4408.175375367909</v>
      </c>
      <c r="G101" s="3">
        <f t="shared" si="13"/>
        <v>3.2944245491535953</v>
      </c>
      <c r="J101" s="3">
        <f t="shared" si="8"/>
        <v>33.17918210049762</v>
      </c>
      <c r="K101" s="3">
        <f t="shared" si="9"/>
        <v>33.10420884068043</v>
      </c>
      <c r="L101" s="3">
        <f t="shared" si="7"/>
        <v>33.141674269985806</v>
      </c>
    </row>
    <row r="102" spans="1:12" ht="15">
      <c r="A102" s="1">
        <v>1971.75</v>
      </c>
      <c r="B102" s="3">
        <v>4446.3</v>
      </c>
      <c r="C102" s="3">
        <f t="shared" si="10"/>
        <v>1.1170926834375805</v>
      </c>
      <c r="D102" s="3">
        <v>4437.6</v>
      </c>
      <c r="E102" s="3">
        <f t="shared" si="11"/>
        <v>4.988613671888673</v>
      </c>
      <c r="F102" s="3">
        <f t="shared" si="12"/>
        <v>4441.94787002279</v>
      </c>
      <c r="G102" s="3">
        <f t="shared" si="13"/>
        <v>3.0528531776631236</v>
      </c>
      <c r="J102" s="3">
        <f t="shared" si="8"/>
        <v>33.27197216298126</v>
      </c>
      <c r="K102" s="3">
        <f t="shared" si="9"/>
        <v>33.519654349336804</v>
      </c>
      <c r="L102" s="3">
        <f t="shared" si="7"/>
        <v>33.39558363652127</v>
      </c>
    </row>
    <row r="103" spans="1:12" ht="15">
      <c r="A103" s="1">
        <v>1972</v>
      </c>
      <c r="B103" s="3">
        <v>4525.8</v>
      </c>
      <c r="C103" s="3">
        <f t="shared" si="10"/>
        <v>7.088826982664472</v>
      </c>
      <c r="D103" s="3">
        <v>4499.1</v>
      </c>
      <c r="E103" s="3">
        <f t="shared" si="11"/>
        <v>5.50547480588771</v>
      </c>
      <c r="F103" s="3">
        <f t="shared" si="12"/>
        <v>4512.430252092547</v>
      </c>
      <c r="G103" s="3">
        <f t="shared" si="13"/>
        <v>6.297150894276152</v>
      </c>
      <c r="J103" s="3">
        <f t="shared" si="8"/>
        <v>33.86687619261421</v>
      </c>
      <c r="K103" s="3">
        <f t="shared" si="9"/>
        <v>33.984197963561655</v>
      </c>
      <c r="L103" s="3">
        <f t="shared" si="7"/>
        <v>33.92548636257459</v>
      </c>
    </row>
    <row r="104" spans="1:12" ht="15">
      <c r="A104" s="1">
        <v>1972.25</v>
      </c>
      <c r="B104" s="3">
        <v>4633.1</v>
      </c>
      <c r="C104" s="3">
        <f t="shared" si="10"/>
        <v>9.372733353084039</v>
      </c>
      <c r="D104" s="3">
        <v>4559.3</v>
      </c>
      <c r="E104" s="3">
        <f t="shared" si="11"/>
        <v>5.316690478832109</v>
      </c>
      <c r="F104" s="3">
        <f t="shared" si="12"/>
        <v>4596.051874163302</v>
      </c>
      <c r="G104" s="3">
        <f t="shared" si="13"/>
        <v>7.344711915958094</v>
      </c>
      <c r="J104" s="3">
        <f t="shared" si="8"/>
        <v>34.66980955587983</v>
      </c>
      <c r="K104" s="3">
        <f t="shared" si="9"/>
        <v>34.438921956672814</v>
      </c>
      <c r="L104" s="3">
        <f t="shared" si="7"/>
        <v>34.554172910773815</v>
      </c>
    </row>
    <row r="105" spans="1:12" ht="15">
      <c r="A105" s="1">
        <v>1972.5</v>
      </c>
      <c r="B105" s="3">
        <v>4677.5</v>
      </c>
      <c r="C105" s="3">
        <f t="shared" si="10"/>
        <v>3.8150354711577297</v>
      </c>
      <c r="D105" s="3">
        <v>4635.9</v>
      </c>
      <c r="E105" s="3">
        <f t="shared" si="11"/>
        <v>6.664500781973748</v>
      </c>
      <c r="F105" s="3">
        <f t="shared" si="12"/>
        <v>4656.6535462711845</v>
      </c>
      <c r="G105" s="3">
        <f t="shared" si="13"/>
        <v>5.239768126565676</v>
      </c>
      <c r="J105" s="3">
        <f t="shared" si="8"/>
        <v>35.00205784412766</v>
      </c>
      <c r="K105" s="3">
        <f t="shared" si="9"/>
        <v>35.0175242469106</v>
      </c>
      <c r="L105" s="3">
        <f t="shared" si="7"/>
        <v>35.00979019143799</v>
      </c>
    </row>
    <row r="106" spans="1:12" ht="15">
      <c r="A106" s="1">
        <v>1972.75</v>
      </c>
      <c r="B106" s="3">
        <v>4754.5</v>
      </c>
      <c r="C106" s="3">
        <f t="shared" si="10"/>
        <v>6.531103532501723</v>
      </c>
      <c r="D106" s="3">
        <v>4761.3</v>
      </c>
      <c r="E106" s="3">
        <f t="shared" si="11"/>
        <v>10.676154109545465</v>
      </c>
      <c r="F106" s="3">
        <f t="shared" si="12"/>
        <v>4757.89878517818</v>
      </c>
      <c r="G106" s="3">
        <f t="shared" si="13"/>
        <v>8.603628821023591</v>
      </c>
      <c r="J106" s="3">
        <f t="shared" si="8"/>
        <v>35.57825419987279</v>
      </c>
      <c r="K106" s="3">
        <f t="shared" si="9"/>
        <v>35.96474000664713</v>
      </c>
      <c r="L106" s="3">
        <f t="shared" si="7"/>
        <v>35.77097513611876</v>
      </c>
    </row>
    <row r="107" spans="1:12" ht="15">
      <c r="A107" s="1">
        <v>1973</v>
      </c>
      <c r="B107" s="3">
        <v>4876.2</v>
      </c>
      <c r="C107" s="3">
        <f t="shared" si="10"/>
        <v>10.109876003086098</v>
      </c>
      <c r="D107" s="3">
        <v>4848.6</v>
      </c>
      <c r="E107" s="3">
        <f t="shared" si="11"/>
        <v>7.267705314333743</v>
      </c>
      <c r="F107" s="3">
        <f t="shared" si="12"/>
        <v>4862.380417038552</v>
      </c>
      <c r="G107" s="3">
        <f t="shared" si="13"/>
        <v>8.688790658709863</v>
      </c>
      <c r="J107" s="3">
        <f t="shared" si="8"/>
        <v>36.48894376473229</v>
      </c>
      <c r="K107" s="3">
        <f t="shared" si="9"/>
        <v>36.62416533220534</v>
      </c>
      <c r="L107" s="3">
        <f t="shared" si="7"/>
        <v>36.55649202586455</v>
      </c>
    </row>
    <row r="108" spans="1:12" ht="15">
      <c r="A108" s="1">
        <v>1973.25</v>
      </c>
      <c r="B108" s="3">
        <v>4932.6</v>
      </c>
      <c r="C108" s="3">
        <f t="shared" si="10"/>
        <v>4.600001759571517</v>
      </c>
      <c r="D108" s="3">
        <v>4874.8</v>
      </c>
      <c r="E108" s="3">
        <f t="shared" si="11"/>
        <v>2.1556297927561183</v>
      </c>
      <c r="F108" s="3">
        <f t="shared" si="12"/>
        <v>4903.614838055698</v>
      </c>
      <c r="G108" s="3">
        <f t="shared" si="13"/>
        <v>3.3778157761638297</v>
      </c>
      <c r="J108" s="3">
        <f t="shared" si="8"/>
        <v>36.910988887641714</v>
      </c>
      <c r="K108" s="3">
        <f t="shared" si="9"/>
        <v>36.82206846541983</v>
      </c>
      <c r="L108" s="3">
        <f t="shared" si="7"/>
        <v>36.86650186750966</v>
      </c>
    </row>
    <row r="109" spans="1:12" ht="15">
      <c r="A109" s="1">
        <v>1973.5</v>
      </c>
      <c r="B109" s="3">
        <v>4906.3</v>
      </c>
      <c r="C109" s="3">
        <f t="shared" si="10"/>
        <v>-2.138455529820173</v>
      </c>
      <c r="D109" s="3">
        <v>4887.2</v>
      </c>
      <c r="E109" s="3">
        <f t="shared" si="11"/>
        <v>1.0161857544839614</v>
      </c>
      <c r="F109" s="3">
        <f t="shared" si="12"/>
        <v>4896.7406874369</v>
      </c>
      <c r="G109" s="3">
        <f t="shared" si="13"/>
        <v>-0.5611348876681383</v>
      </c>
      <c r="J109" s="3">
        <f t="shared" si="8"/>
        <v>36.71418415834175</v>
      </c>
      <c r="K109" s="3">
        <f t="shared" si="9"/>
        <v>36.91573254373508</v>
      </c>
      <c r="L109" s="3">
        <f t="shared" si="7"/>
        <v>36.81482042535017</v>
      </c>
    </row>
    <row r="110" spans="1:12" ht="15">
      <c r="A110" s="1">
        <v>1973.75</v>
      </c>
      <c r="B110" s="3">
        <v>4953.1</v>
      </c>
      <c r="C110" s="3">
        <f t="shared" si="10"/>
        <v>3.7974198427214523</v>
      </c>
      <c r="D110" s="3">
        <v>4942.5</v>
      </c>
      <c r="E110" s="3">
        <f t="shared" si="11"/>
        <v>4.500693483685931</v>
      </c>
      <c r="F110" s="3">
        <f t="shared" si="12"/>
        <v>4947.797161363833</v>
      </c>
      <c r="G110" s="3">
        <f t="shared" si="13"/>
        <v>4.149056663203662</v>
      </c>
      <c r="J110" s="3">
        <f t="shared" si="8"/>
        <v>37.06439181352191</v>
      </c>
      <c r="K110" s="3">
        <f t="shared" si="9"/>
        <v>37.33344411880231</v>
      </c>
      <c r="L110" s="3">
        <f t="shared" si="7"/>
        <v>37.19867471520342</v>
      </c>
    </row>
    <row r="111" spans="1:12" ht="15">
      <c r="A111" s="1">
        <v>1974</v>
      </c>
      <c r="B111" s="3">
        <v>4909.6</v>
      </c>
      <c r="C111" s="3">
        <f t="shared" si="10"/>
        <v>-3.5284684374035264</v>
      </c>
      <c r="D111" s="3">
        <v>4899.8</v>
      </c>
      <c r="E111" s="3">
        <f t="shared" si="11"/>
        <v>-3.470755242237412</v>
      </c>
      <c r="F111" s="3">
        <f t="shared" si="12"/>
        <v>4904.697552347137</v>
      </c>
      <c r="G111" s="3">
        <f t="shared" si="13"/>
        <v>-3.499611839820501</v>
      </c>
      <c r="J111" s="3">
        <f t="shared" si="8"/>
        <v>36.73887828787369</v>
      </c>
      <c r="K111" s="3">
        <f t="shared" si="9"/>
        <v>37.01090733299091</v>
      </c>
      <c r="L111" s="3">
        <f t="shared" si="7"/>
        <v>36.87464196206554</v>
      </c>
    </row>
    <row r="112" spans="1:12" ht="15">
      <c r="A112" s="1">
        <v>1974.25</v>
      </c>
      <c r="B112" s="3">
        <v>4922.2</v>
      </c>
      <c r="C112" s="3">
        <f t="shared" si="10"/>
        <v>1.025245175697112</v>
      </c>
      <c r="D112" s="3">
        <v>4879.8</v>
      </c>
      <c r="E112" s="3">
        <f t="shared" si="11"/>
        <v>-1.6360610153575477</v>
      </c>
      <c r="F112" s="3">
        <f t="shared" si="12"/>
        <v>4900.9541479185455</v>
      </c>
      <c r="G112" s="3">
        <f t="shared" si="13"/>
        <v>-0.30540791983020815</v>
      </c>
      <c r="J112" s="3">
        <f t="shared" si="8"/>
        <v>36.83316496426834</v>
      </c>
      <c r="K112" s="3">
        <f t="shared" si="9"/>
        <v>36.859836238934044</v>
      </c>
      <c r="L112" s="3">
        <f t="shared" si="7"/>
        <v>36.846498188356705</v>
      </c>
    </row>
    <row r="113" spans="1:12" ht="15">
      <c r="A113" s="1">
        <v>1974.5</v>
      </c>
      <c r="B113" s="3">
        <v>4873.5</v>
      </c>
      <c r="C113" s="3">
        <f t="shared" si="10"/>
        <v>-3.977288094746197</v>
      </c>
      <c r="D113" s="3">
        <v>4859</v>
      </c>
      <c r="E113" s="3">
        <f t="shared" si="11"/>
        <v>-1.7086319979526416</v>
      </c>
      <c r="F113" s="3">
        <f t="shared" si="12"/>
        <v>4866.244599277763</v>
      </c>
      <c r="G113" s="3">
        <f t="shared" si="13"/>
        <v>-2.8429600463494102</v>
      </c>
      <c r="J113" s="3">
        <f t="shared" si="8"/>
        <v>36.468739476933436</v>
      </c>
      <c r="K113" s="3">
        <f t="shared" si="9"/>
        <v>36.7027223011149</v>
      </c>
      <c r="L113" s="3">
        <f t="shared" si="7"/>
        <v>36.585543834875466</v>
      </c>
    </row>
    <row r="114" spans="1:12" ht="15">
      <c r="A114" s="1">
        <v>1974.75</v>
      </c>
      <c r="B114" s="3">
        <v>4854.3</v>
      </c>
      <c r="C114" s="3">
        <f t="shared" si="10"/>
        <v>-1.5789818813570222</v>
      </c>
      <c r="D114" s="3">
        <v>4794.8</v>
      </c>
      <c r="E114" s="3">
        <f t="shared" si="11"/>
        <v>-5.320263229183288</v>
      </c>
      <c r="F114" s="3">
        <f t="shared" si="12"/>
        <v>4824.458274252147</v>
      </c>
      <c r="G114" s="3">
        <f t="shared" si="13"/>
        <v>-3.449622555270113</v>
      </c>
      <c r="J114" s="3">
        <f t="shared" si="8"/>
        <v>36.325064541474916</v>
      </c>
      <c r="K114" s="3">
        <f t="shared" si="9"/>
        <v>36.21778408919238</v>
      </c>
      <c r="L114" s="3">
        <f t="shared" si="7"/>
        <v>36.271384652217456</v>
      </c>
    </row>
    <row r="115" spans="1:12" ht="15">
      <c r="A115" s="1">
        <v>1975</v>
      </c>
      <c r="B115" s="3">
        <v>4795.3</v>
      </c>
      <c r="C115" s="3">
        <f t="shared" si="10"/>
        <v>-4.891455416559203</v>
      </c>
      <c r="D115" s="3">
        <v>4737</v>
      </c>
      <c r="E115" s="3">
        <f t="shared" si="11"/>
        <v>-4.851189363677225</v>
      </c>
      <c r="F115" s="3">
        <f t="shared" si="12"/>
        <v>4766.06085777343</v>
      </c>
      <c r="G115" s="3">
        <f t="shared" si="13"/>
        <v>-4.871322390118184</v>
      </c>
      <c r="J115" s="3">
        <f t="shared" si="8"/>
        <v>35.88356343772215</v>
      </c>
      <c r="K115" s="3">
        <f t="shared" si="9"/>
        <v>35.781188627368046</v>
      </c>
      <c r="L115" s="3">
        <f t="shared" si="7"/>
        <v>35.83233947131088</v>
      </c>
    </row>
    <row r="116" spans="1:12" ht="15">
      <c r="A116" s="1">
        <v>1975.25</v>
      </c>
      <c r="B116" s="3">
        <v>4831.9</v>
      </c>
      <c r="C116" s="3">
        <f t="shared" si="10"/>
        <v>3.0413974015145424</v>
      </c>
      <c r="D116" s="3">
        <v>4779.8</v>
      </c>
      <c r="E116" s="3">
        <f t="shared" si="11"/>
        <v>3.597872272882613</v>
      </c>
      <c r="F116" s="3">
        <f t="shared" si="12"/>
        <v>4805.779397766818</v>
      </c>
      <c r="G116" s="3">
        <f t="shared" si="13"/>
        <v>3.31963483719854</v>
      </c>
      <c r="J116" s="3">
        <f t="shared" si="8"/>
        <v>36.157443783439966</v>
      </c>
      <c r="K116" s="3">
        <f t="shared" si="9"/>
        <v>36.10448076864973</v>
      </c>
      <c r="L116" s="3">
        <f t="shared" si="7"/>
        <v>36.13095257148284</v>
      </c>
    </row>
    <row r="117" spans="1:12" ht="15">
      <c r="A117" s="1">
        <v>1975.5</v>
      </c>
      <c r="B117" s="3">
        <v>4913.3</v>
      </c>
      <c r="C117" s="3">
        <f t="shared" si="10"/>
        <v>6.682419502171536</v>
      </c>
      <c r="D117" s="3">
        <v>4878.8</v>
      </c>
      <c r="E117" s="3">
        <f t="shared" si="11"/>
        <v>8.200233345249924</v>
      </c>
      <c r="F117" s="3">
        <f t="shared" si="12"/>
        <v>4896.019611888825</v>
      </c>
      <c r="G117" s="3">
        <f t="shared" si="13"/>
        <v>7.441326423710744</v>
      </c>
      <c r="J117" s="3">
        <f t="shared" si="8"/>
        <v>36.76656564522767</v>
      </c>
      <c r="K117" s="3">
        <f t="shared" si="9"/>
        <v>36.852282684231206</v>
      </c>
      <c r="L117" s="3">
        <f t="shared" si="7"/>
        <v>36.809399213872986</v>
      </c>
    </row>
    <row r="118" spans="1:12" ht="15">
      <c r="A118" s="1">
        <v>1975.75</v>
      </c>
      <c r="B118" s="3">
        <v>4977.5</v>
      </c>
      <c r="C118" s="3">
        <f t="shared" si="10"/>
        <v>5.192777258664916</v>
      </c>
      <c r="D118" s="3">
        <v>4927.8</v>
      </c>
      <c r="E118" s="3">
        <f t="shared" si="11"/>
        <v>3.9973412020473726</v>
      </c>
      <c r="F118" s="3">
        <f t="shared" si="12"/>
        <v>4952.587656972868</v>
      </c>
      <c r="G118" s="3">
        <f t="shared" si="13"/>
        <v>4.595059230356139</v>
      </c>
      <c r="J118" s="3">
        <f t="shared" si="8"/>
        <v>37.246978710667115</v>
      </c>
      <c r="K118" s="3">
        <f t="shared" si="9"/>
        <v>37.22240686467052</v>
      </c>
      <c r="L118" s="3">
        <f t="shared" si="7"/>
        <v>37.234690760743156</v>
      </c>
    </row>
    <row r="119" spans="1:12" ht="15">
      <c r="A119" s="1">
        <v>1976</v>
      </c>
      <c r="B119" s="3">
        <v>5090.7</v>
      </c>
      <c r="C119" s="3">
        <f t="shared" si="10"/>
        <v>8.995035483415446</v>
      </c>
      <c r="D119" s="3">
        <v>5029.1</v>
      </c>
      <c r="E119" s="3">
        <f t="shared" si="11"/>
        <v>8.139360267594393</v>
      </c>
      <c r="F119" s="3">
        <f t="shared" si="12"/>
        <v>5059.8062581486265</v>
      </c>
      <c r="G119" s="3">
        <f t="shared" si="13"/>
        <v>8.56719787550501</v>
      </c>
      <c r="J119" s="3">
        <f t="shared" si="8"/>
        <v>38.094062184308</v>
      </c>
      <c r="K119" s="3">
        <f t="shared" si="9"/>
        <v>37.987581956068524</v>
      </c>
      <c r="L119" s="3">
        <f t="shared" si="7"/>
        <v>38.04078481401206</v>
      </c>
    </row>
    <row r="120" spans="1:12" ht="15">
      <c r="A120" s="1">
        <v>1976.25</v>
      </c>
      <c r="B120" s="3">
        <v>5128.9</v>
      </c>
      <c r="C120" s="3">
        <f t="shared" si="10"/>
        <v>2.990346229736521</v>
      </c>
      <c r="D120" s="3">
        <v>5060.7</v>
      </c>
      <c r="E120" s="3">
        <f t="shared" si="11"/>
        <v>2.5055087964750498</v>
      </c>
      <c r="F120" s="3">
        <f t="shared" si="12"/>
        <v>5094.685881386604</v>
      </c>
      <c r="G120" s="3">
        <f t="shared" si="13"/>
        <v>2.7479275131057865</v>
      </c>
      <c r="J120" s="3">
        <f t="shared" si="8"/>
        <v>38.37991544131402</v>
      </c>
      <c r="K120" s="3">
        <f t="shared" si="9"/>
        <v>38.22627428467837</v>
      </c>
      <c r="L120" s="3">
        <f t="shared" si="7"/>
        <v>38.30301782735183</v>
      </c>
    </row>
    <row r="121" spans="1:12" ht="15">
      <c r="A121" s="1">
        <v>1976.5</v>
      </c>
      <c r="B121" s="3">
        <v>5154.1</v>
      </c>
      <c r="C121" s="3">
        <f t="shared" si="10"/>
        <v>1.9605212835012369</v>
      </c>
      <c r="D121" s="3">
        <v>5096.9</v>
      </c>
      <c r="E121" s="3">
        <f t="shared" si="11"/>
        <v>2.85107925170095</v>
      </c>
      <c r="F121" s="3">
        <f t="shared" si="12"/>
        <v>5125.420206187977</v>
      </c>
      <c r="G121" s="3">
        <f t="shared" si="13"/>
        <v>2.405800267601113</v>
      </c>
      <c r="J121" s="3">
        <f t="shared" si="8"/>
        <v>38.568488794103345</v>
      </c>
      <c r="K121" s="3">
        <f t="shared" si="9"/>
        <v>38.49971296492129</v>
      </c>
      <c r="L121" s="3">
        <f t="shared" si="7"/>
        <v>38.53408553558475</v>
      </c>
    </row>
    <row r="122" spans="1:12" ht="15">
      <c r="A122" s="1">
        <v>1976.75</v>
      </c>
      <c r="B122" s="3">
        <v>5191.5</v>
      </c>
      <c r="C122" s="3">
        <f t="shared" si="10"/>
        <v>2.8920633254096235</v>
      </c>
      <c r="D122" s="3">
        <v>5114.1</v>
      </c>
      <c r="E122" s="3">
        <f t="shared" si="11"/>
        <v>1.3475676245445274</v>
      </c>
      <c r="F122" s="3">
        <f t="shared" si="12"/>
        <v>5152.6546701676025</v>
      </c>
      <c r="G122" s="3">
        <f t="shared" si="13"/>
        <v>2.1198154749770737</v>
      </c>
      <c r="J122" s="3">
        <f t="shared" si="8"/>
        <v>38.848355595465264</v>
      </c>
      <c r="K122" s="3">
        <f t="shared" si="9"/>
        <v>38.629634105810204</v>
      </c>
      <c r="L122" s="3">
        <f t="shared" si="7"/>
        <v>38.73884048684508</v>
      </c>
    </row>
    <row r="123" spans="1:12" ht="15">
      <c r="A123" s="1">
        <v>1977</v>
      </c>
      <c r="B123" s="3">
        <v>5251.8</v>
      </c>
      <c r="C123" s="3">
        <f t="shared" si="10"/>
        <v>4.619280889175508</v>
      </c>
      <c r="D123" s="3">
        <v>5163</v>
      </c>
      <c r="E123" s="3">
        <f t="shared" si="11"/>
        <v>3.8065500218640906</v>
      </c>
      <c r="F123" s="3">
        <f t="shared" si="12"/>
        <v>5207.210712079933</v>
      </c>
      <c r="G123" s="3">
        <f t="shared" si="13"/>
        <v>4.212915455519752</v>
      </c>
      <c r="J123" s="3">
        <f t="shared" si="8"/>
        <v>39.299584689639694</v>
      </c>
      <c r="K123" s="3">
        <f t="shared" si="9"/>
        <v>38.99900293077923</v>
      </c>
      <c r="L123" s="3">
        <f t="shared" si="7"/>
        <v>39.14900533206003</v>
      </c>
    </row>
    <row r="124" spans="1:12" ht="15">
      <c r="A124" s="1">
        <v>1977.25</v>
      </c>
      <c r="B124" s="3">
        <v>5356.1</v>
      </c>
      <c r="C124" s="3">
        <f t="shared" si="10"/>
        <v>7.866089328024042</v>
      </c>
      <c r="D124" s="3">
        <v>5293.7</v>
      </c>
      <c r="E124" s="3">
        <f t="shared" si="11"/>
        <v>9.99985135030237</v>
      </c>
      <c r="F124" s="3">
        <f t="shared" si="12"/>
        <v>5324.8085946820665</v>
      </c>
      <c r="G124" s="3">
        <f t="shared" si="13"/>
        <v>8.932970339163198</v>
      </c>
      <c r="J124" s="3">
        <f t="shared" si="8"/>
        <v>40.08006884423991</v>
      </c>
      <c r="K124" s="3">
        <f t="shared" si="9"/>
        <v>39.98625253044082</v>
      </c>
      <c r="L124" s="3">
        <f t="shared" si="7"/>
        <v>40.03313320542411</v>
      </c>
    </row>
    <row r="125" spans="1:12" ht="15">
      <c r="A125" s="1">
        <v>1977.5</v>
      </c>
      <c r="B125" s="3">
        <v>5451.9</v>
      </c>
      <c r="C125" s="3">
        <f t="shared" si="10"/>
        <v>7.0912293875271635</v>
      </c>
      <c r="D125" s="3">
        <v>5397.4</v>
      </c>
      <c r="E125" s="3">
        <f t="shared" si="11"/>
        <v>7.759968746420339</v>
      </c>
      <c r="F125" s="3">
        <f t="shared" si="12"/>
        <v>5424.5815562124235</v>
      </c>
      <c r="G125" s="3">
        <f t="shared" si="13"/>
        <v>7.425599066973733</v>
      </c>
      <c r="J125" s="3">
        <f t="shared" si="8"/>
        <v>40.7969469076215</v>
      </c>
      <c r="K125" s="3">
        <f t="shared" si="9"/>
        <v>40.769556153125656</v>
      </c>
      <c r="L125" s="3">
        <f t="shared" si="7"/>
        <v>40.78324923085899</v>
      </c>
    </row>
    <row r="126" spans="1:12" ht="15">
      <c r="A126" s="1">
        <v>1977.75</v>
      </c>
      <c r="B126" s="3">
        <v>5450.8</v>
      </c>
      <c r="C126" s="3">
        <f t="shared" si="10"/>
        <v>-0.08071395186382443</v>
      </c>
      <c r="D126" s="3">
        <v>5430.1</v>
      </c>
      <c r="E126" s="3">
        <f t="shared" si="11"/>
        <v>2.4160775372842083</v>
      </c>
      <c r="F126" s="3">
        <f t="shared" si="12"/>
        <v>5440.440154987462</v>
      </c>
      <c r="G126" s="3">
        <f t="shared" si="13"/>
        <v>1.1676817927101941</v>
      </c>
      <c r="J126" s="3">
        <f t="shared" si="8"/>
        <v>40.78871553111087</v>
      </c>
      <c r="K126" s="3">
        <f t="shared" si="9"/>
        <v>41.016557391908634</v>
      </c>
      <c r="L126" s="3">
        <f t="shared" si="7"/>
        <v>40.90247781643606</v>
      </c>
    </row>
    <row r="127" spans="1:12" ht="15">
      <c r="A127" s="1">
        <v>1978</v>
      </c>
      <c r="B127" s="3">
        <v>5469.4</v>
      </c>
      <c r="C127" s="3">
        <f t="shared" si="10"/>
        <v>1.3626137240661595</v>
      </c>
      <c r="D127" s="3">
        <v>5457.8</v>
      </c>
      <c r="E127" s="3">
        <f t="shared" si="11"/>
        <v>2.035291269234746</v>
      </c>
      <c r="F127" s="3">
        <f t="shared" si="12"/>
        <v>5463.59692144287</v>
      </c>
      <c r="G127" s="3">
        <f t="shared" si="13"/>
        <v>1.698952496650454</v>
      </c>
      <c r="J127" s="3">
        <f t="shared" si="8"/>
        <v>40.927900624836305</v>
      </c>
      <c r="K127" s="3">
        <f t="shared" si="9"/>
        <v>41.225790857177394</v>
      </c>
      <c r="L127" s="3">
        <f t="shared" si="7"/>
        <v>41.07657570176513</v>
      </c>
    </row>
    <row r="128" spans="1:12" ht="15">
      <c r="A128" s="1">
        <v>1978.25</v>
      </c>
      <c r="B128" s="3">
        <v>5684.6</v>
      </c>
      <c r="C128" s="3">
        <f t="shared" si="10"/>
        <v>15.436737170126957</v>
      </c>
      <c r="D128" s="3">
        <v>5625</v>
      </c>
      <c r="E128" s="3">
        <f t="shared" si="11"/>
        <v>12.070067973947046</v>
      </c>
      <c r="F128" s="3">
        <f t="shared" si="12"/>
        <v>5654.721478552237</v>
      </c>
      <c r="G128" s="3">
        <f t="shared" si="13"/>
        <v>13.75340257203696</v>
      </c>
      <c r="J128" s="3">
        <f t="shared" si="8"/>
        <v>42.53825719310061</v>
      </c>
      <c r="K128" s="3">
        <f t="shared" si="9"/>
        <v>42.48874520349277</v>
      </c>
      <c r="L128" s="3">
        <f t="shared" si="7"/>
        <v>42.51349399047667</v>
      </c>
    </row>
    <row r="129" spans="1:12" ht="15">
      <c r="A129" s="1">
        <v>1978.5</v>
      </c>
      <c r="B129" s="3">
        <v>5740.3</v>
      </c>
      <c r="C129" s="3">
        <f t="shared" si="10"/>
        <v>3.9002838580274277</v>
      </c>
      <c r="D129" s="3">
        <v>5662.3</v>
      </c>
      <c r="E129" s="3">
        <f t="shared" si="11"/>
        <v>2.6436888026397978</v>
      </c>
      <c r="F129" s="3">
        <f t="shared" si="12"/>
        <v>5701.166607809318</v>
      </c>
      <c r="G129" s="3">
        <f t="shared" si="13"/>
        <v>3.2719863303336245</v>
      </c>
      <c r="J129" s="3">
        <f t="shared" si="8"/>
        <v>42.95506416732144</v>
      </c>
      <c r="K129" s="3">
        <f t="shared" si="9"/>
        <v>42.770492793908815</v>
      </c>
      <c r="L129" s="3">
        <f t="shared" si="7"/>
        <v>42.862679132671026</v>
      </c>
    </row>
    <row r="130" spans="1:12" ht="15">
      <c r="A130" s="1">
        <v>1978.75</v>
      </c>
      <c r="B130" s="3">
        <v>5816.2</v>
      </c>
      <c r="C130" s="3">
        <f t="shared" si="10"/>
        <v>5.254261504539586</v>
      </c>
      <c r="D130" s="3">
        <v>5710.1</v>
      </c>
      <c r="E130" s="3">
        <f t="shared" si="11"/>
        <v>3.3625466209334656</v>
      </c>
      <c r="F130" s="3">
        <f t="shared" si="12"/>
        <v>5762.905831262558</v>
      </c>
      <c r="G130" s="3">
        <f t="shared" si="13"/>
        <v>4.308404062736549</v>
      </c>
      <c r="J130" s="3">
        <f t="shared" si="8"/>
        <v>43.52302914655591</v>
      </c>
      <c r="K130" s="3">
        <f t="shared" si="9"/>
        <v>43.131552708704724</v>
      </c>
      <c r="L130" s="3">
        <f t="shared" si="7"/>
        <v>43.32684878544905</v>
      </c>
    </row>
    <row r="131" spans="1:12" ht="15">
      <c r="A131" s="1">
        <v>1979</v>
      </c>
      <c r="B131" s="3">
        <v>5825.9</v>
      </c>
      <c r="C131" s="3">
        <f t="shared" si="10"/>
        <v>0.6665465676852897</v>
      </c>
      <c r="D131" s="3">
        <v>5759.1</v>
      </c>
      <c r="E131" s="3">
        <f t="shared" si="11"/>
        <v>3.4178703400320547</v>
      </c>
      <c r="F131" s="3">
        <f t="shared" si="12"/>
        <v>5792.4037057166515</v>
      </c>
      <c r="G131" s="3">
        <f t="shared" si="13"/>
        <v>2.042208453858619</v>
      </c>
      <c r="J131" s="3">
        <f t="shared" si="8"/>
        <v>43.59561492124069</v>
      </c>
      <c r="K131" s="3">
        <f t="shared" si="9"/>
        <v>43.501676889144036</v>
      </c>
      <c r="L131" s="3">
        <f aca="true" t="shared" si="14" ref="L131:L194">(J131^0.5)*(K131^0.5)</f>
        <v>43.54862057617163</v>
      </c>
    </row>
    <row r="132" spans="1:12" ht="15">
      <c r="A132" s="1">
        <v>1979.25</v>
      </c>
      <c r="B132" s="3">
        <v>5831.4</v>
      </c>
      <c r="C132" s="3">
        <f t="shared" si="10"/>
        <v>0.3774459202802424</v>
      </c>
      <c r="D132" s="3">
        <v>5725.9</v>
      </c>
      <c r="E132" s="3">
        <f t="shared" si="11"/>
        <v>-2.3125880697871413</v>
      </c>
      <c r="F132" s="3">
        <f t="shared" si="12"/>
        <v>5778.409232652183</v>
      </c>
      <c r="G132" s="3">
        <f t="shared" si="13"/>
        <v>-0.9675710747534563</v>
      </c>
      <c r="J132" s="3">
        <f aca="true" t="shared" si="15" ref="J132:J195">100*(B132/B$246)</f>
        <v>43.63677180379391</v>
      </c>
      <c r="K132" s="3">
        <f aca="true" t="shared" si="16" ref="K132:K195">(D132/D$246)*100</f>
        <v>43.25089887300963</v>
      </c>
      <c r="L132" s="3">
        <f t="shared" si="14"/>
        <v>43.44340691555496</v>
      </c>
    </row>
    <row r="133" spans="1:12" ht="15">
      <c r="A133" s="1">
        <v>1979.5</v>
      </c>
      <c r="B133" s="3">
        <v>5873.3</v>
      </c>
      <c r="C133" s="3">
        <f aca="true" t="shared" si="17" ref="C133:C196">400*LN(B133/B132)</f>
        <v>2.8638190798307783</v>
      </c>
      <c r="D133" s="3">
        <v>5734</v>
      </c>
      <c r="E133" s="3">
        <f aca="true" t="shared" si="18" ref="E133:E196">400*LN(D133/D132)</f>
        <v>0.5654500544595933</v>
      </c>
      <c r="F133" s="3">
        <f aca="true" t="shared" si="19" ref="F133:F196">SQRT(B133*D133)</f>
        <v>5803.232047747187</v>
      </c>
      <c r="G133" s="3">
        <f aca="true" t="shared" si="20" ref="G133:G196">400*LN(F133/F132)</f>
        <v>1.7146345671452456</v>
      </c>
      <c r="J133" s="3">
        <f t="shared" si="15"/>
        <v>43.95031241815393</v>
      </c>
      <c r="K133" s="3">
        <f t="shared" si="16"/>
        <v>43.31208266610267</v>
      </c>
      <c r="L133" s="3">
        <f t="shared" si="14"/>
        <v>43.63003053696068</v>
      </c>
    </row>
    <row r="134" spans="1:12" ht="15">
      <c r="A134" s="1">
        <v>1979.75</v>
      </c>
      <c r="B134" s="3">
        <v>5889.5</v>
      </c>
      <c r="C134" s="3">
        <f t="shared" si="17"/>
        <v>1.101779184712875</v>
      </c>
      <c r="D134" s="3">
        <v>5773.8</v>
      </c>
      <c r="E134" s="3">
        <f t="shared" si="18"/>
        <v>2.7668300588380443</v>
      </c>
      <c r="F134" s="3">
        <f t="shared" si="19"/>
        <v>5831.363056781836</v>
      </c>
      <c r="G134" s="3">
        <f t="shared" si="20"/>
        <v>1.9343046217754456</v>
      </c>
      <c r="J134" s="3">
        <f t="shared" si="15"/>
        <v>44.071538144947056</v>
      </c>
      <c r="K134" s="3">
        <f t="shared" si="16"/>
        <v>43.612714143275824</v>
      </c>
      <c r="L134" s="3">
        <f t="shared" si="14"/>
        <v>43.84152591972652</v>
      </c>
    </row>
    <row r="135" spans="1:12" ht="15">
      <c r="A135" s="1">
        <v>1980</v>
      </c>
      <c r="B135" s="3">
        <v>5908.5</v>
      </c>
      <c r="C135" s="3">
        <f t="shared" si="17"/>
        <v>1.2883550720924442</v>
      </c>
      <c r="D135" s="3">
        <v>5773.9</v>
      </c>
      <c r="E135" s="3">
        <f t="shared" si="18"/>
        <v>0.006927786485759661</v>
      </c>
      <c r="F135" s="3">
        <f t="shared" si="19"/>
        <v>5840.812285119254</v>
      </c>
      <c r="G135" s="3">
        <f t="shared" si="20"/>
        <v>0.6476414292890857</v>
      </c>
      <c r="J135" s="3">
        <f t="shared" si="15"/>
        <v>44.21371646649456</v>
      </c>
      <c r="K135" s="3">
        <f t="shared" si="16"/>
        <v>43.61346949874611</v>
      </c>
      <c r="L135" s="3">
        <f t="shared" si="14"/>
        <v>43.91256738722605</v>
      </c>
    </row>
    <row r="136" spans="1:12" ht="15">
      <c r="A136" s="1">
        <v>1980.25</v>
      </c>
      <c r="B136" s="3">
        <v>5787.4</v>
      </c>
      <c r="C136" s="3">
        <f t="shared" si="17"/>
        <v>-8.283540580627385</v>
      </c>
      <c r="D136" s="3">
        <v>5663.9</v>
      </c>
      <c r="E136" s="3">
        <f t="shared" si="18"/>
        <v>-7.694024482463367</v>
      </c>
      <c r="F136" s="3">
        <f t="shared" si="19"/>
        <v>5725.31700956375</v>
      </c>
      <c r="G136" s="3">
        <f t="shared" si="20"/>
        <v>-7.988782531545388</v>
      </c>
      <c r="J136" s="3">
        <f t="shared" si="15"/>
        <v>43.30751674336813</v>
      </c>
      <c r="K136" s="3">
        <f t="shared" si="16"/>
        <v>42.78257848143336</v>
      </c>
      <c r="L136" s="3">
        <f t="shared" si="14"/>
        <v>43.044247396244906</v>
      </c>
    </row>
    <row r="137" spans="1:12" ht="15">
      <c r="A137" s="1">
        <v>1980.5</v>
      </c>
      <c r="B137" s="3">
        <v>5776.6</v>
      </c>
      <c r="C137" s="3">
        <f t="shared" si="17"/>
        <v>-0.7471465333816155</v>
      </c>
      <c r="D137" s="3">
        <v>5694.7</v>
      </c>
      <c r="E137" s="3">
        <f t="shared" si="18"/>
        <v>2.169286742303977</v>
      </c>
      <c r="F137" s="3">
        <f t="shared" si="19"/>
        <v>5735.503815707911</v>
      </c>
      <c r="G137" s="3">
        <f t="shared" si="20"/>
        <v>0.7110701044612119</v>
      </c>
      <c r="J137" s="3">
        <f t="shared" si="15"/>
        <v>43.226699592172714</v>
      </c>
      <c r="K137" s="3">
        <f t="shared" si="16"/>
        <v>43.01522796628093</v>
      </c>
      <c r="L137" s="3">
        <f t="shared" si="14"/>
        <v>43.12083414299</v>
      </c>
    </row>
    <row r="138" spans="1:12" ht="15">
      <c r="A138" s="1">
        <v>1980.75</v>
      </c>
      <c r="B138" s="3">
        <v>5883.5</v>
      </c>
      <c r="C138" s="3">
        <f t="shared" si="17"/>
        <v>7.334619443974313</v>
      </c>
      <c r="D138" s="3">
        <v>5840.2</v>
      </c>
      <c r="E138" s="3">
        <f t="shared" si="18"/>
        <v>10.091650041995406</v>
      </c>
      <c r="F138" s="3">
        <f t="shared" si="19"/>
        <v>5861.810019098196</v>
      </c>
      <c r="G138" s="3">
        <f t="shared" si="20"/>
        <v>8.713134742984769</v>
      </c>
      <c r="J138" s="3">
        <f t="shared" si="15"/>
        <v>44.02663972761627</v>
      </c>
      <c r="K138" s="3">
        <f t="shared" si="16"/>
        <v>44.11427017554461</v>
      </c>
      <c r="L138" s="3">
        <f t="shared" si="14"/>
        <v>44.0704331708395</v>
      </c>
    </row>
    <row r="139" spans="1:12" ht="15">
      <c r="A139" s="1">
        <v>1981</v>
      </c>
      <c r="B139" s="3">
        <v>6005.7</v>
      </c>
      <c r="C139" s="3">
        <f t="shared" si="17"/>
        <v>8.222878136718647</v>
      </c>
      <c r="D139" s="3">
        <v>5890.7</v>
      </c>
      <c r="E139" s="3">
        <f t="shared" si="18"/>
        <v>3.443917309479829</v>
      </c>
      <c r="F139" s="3">
        <f t="shared" si="19"/>
        <v>5947.922073295849</v>
      </c>
      <c r="G139" s="3">
        <f t="shared" si="20"/>
        <v>5.8333977230992335</v>
      </c>
      <c r="J139" s="3">
        <f t="shared" si="15"/>
        <v>44.94107082725334</v>
      </c>
      <c r="K139" s="3">
        <f t="shared" si="16"/>
        <v>44.49572468803819</v>
      </c>
      <c r="L139" s="3">
        <f t="shared" si="14"/>
        <v>44.717843359391665</v>
      </c>
    </row>
    <row r="140" spans="1:12" ht="15">
      <c r="A140" s="1">
        <v>1981.25</v>
      </c>
      <c r="B140" s="3">
        <v>5957.8</v>
      </c>
      <c r="C140" s="3">
        <f t="shared" si="17"/>
        <v>-3.2030931389979735</v>
      </c>
      <c r="D140" s="3">
        <v>5888.5</v>
      </c>
      <c r="E140" s="3">
        <f t="shared" si="18"/>
        <v>-0.1494159213244363</v>
      </c>
      <c r="F140" s="3">
        <f t="shared" si="19"/>
        <v>5923.048649133317</v>
      </c>
      <c r="G140" s="3">
        <f t="shared" si="20"/>
        <v>-1.6762545301611247</v>
      </c>
      <c r="J140" s="3">
        <f t="shared" si="15"/>
        <v>44.58263179556254</v>
      </c>
      <c r="K140" s="3">
        <f t="shared" si="16"/>
        <v>44.47910686769194</v>
      </c>
      <c r="L140" s="3">
        <f t="shared" si="14"/>
        <v>44.530839247400074</v>
      </c>
    </row>
    <row r="141" spans="1:12" ht="15">
      <c r="A141" s="1">
        <v>1981.5</v>
      </c>
      <c r="B141" s="3">
        <v>6030.2</v>
      </c>
      <c r="C141" s="3">
        <f t="shared" si="17"/>
        <v>4.831556907508237</v>
      </c>
      <c r="D141" s="3">
        <v>5980.8</v>
      </c>
      <c r="E141" s="3">
        <f t="shared" si="18"/>
        <v>6.221216791856231</v>
      </c>
      <c r="F141" s="3">
        <f t="shared" si="19"/>
        <v>6005.449205513272</v>
      </c>
      <c r="G141" s="3">
        <f t="shared" si="20"/>
        <v>5.526386849682177</v>
      </c>
      <c r="J141" s="3">
        <f t="shared" si="15"/>
        <v>45.124406031354056</v>
      </c>
      <c r="K141" s="3">
        <f t="shared" si="16"/>
        <v>45.17629996676436</v>
      </c>
      <c r="L141" s="3">
        <f t="shared" si="14"/>
        <v>45.150345543467566</v>
      </c>
    </row>
    <row r="142" spans="1:12" ht="15">
      <c r="A142" s="1">
        <v>1981.75</v>
      </c>
      <c r="B142" s="3">
        <v>5955.1</v>
      </c>
      <c r="C142" s="3">
        <f t="shared" si="17"/>
        <v>-5.012872962959483</v>
      </c>
      <c r="D142" s="3">
        <v>5906.7</v>
      </c>
      <c r="E142" s="3">
        <f t="shared" si="18"/>
        <v>-4.986815378138922</v>
      </c>
      <c r="F142" s="3">
        <f t="shared" si="19"/>
        <v>5930.850627861066</v>
      </c>
      <c r="G142" s="3">
        <f t="shared" si="20"/>
        <v>-4.999844170549156</v>
      </c>
      <c r="J142" s="3">
        <f t="shared" si="15"/>
        <v>44.56242750776369</v>
      </c>
      <c r="K142" s="3">
        <f t="shared" si="16"/>
        <v>44.61658156328368</v>
      </c>
      <c r="L142" s="3">
        <f t="shared" si="14"/>
        <v>44.58949631424485</v>
      </c>
    </row>
    <row r="143" spans="1:12" ht="15">
      <c r="A143" s="1">
        <v>1982</v>
      </c>
      <c r="B143" s="3">
        <v>5857.3</v>
      </c>
      <c r="C143" s="3">
        <f t="shared" si="17"/>
        <v>-6.623699488052541</v>
      </c>
      <c r="D143" s="3">
        <v>5862.9</v>
      </c>
      <c r="E143" s="3">
        <f t="shared" si="18"/>
        <v>-2.977175244702245</v>
      </c>
      <c r="F143" s="3">
        <f t="shared" si="19"/>
        <v>5860.0993310693975</v>
      </c>
      <c r="G143" s="3">
        <f t="shared" si="20"/>
        <v>-4.8004373663773885</v>
      </c>
      <c r="J143" s="3">
        <f t="shared" si="15"/>
        <v>43.83058330527182</v>
      </c>
      <c r="K143" s="3">
        <f t="shared" si="16"/>
        <v>44.28573586729915</v>
      </c>
      <c r="L143" s="3">
        <f t="shared" si="14"/>
        <v>44.057571825588845</v>
      </c>
    </row>
    <row r="144" spans="1:12" ht="15">
      <c r="A144" s="1">
        <v>1982.25</v>
      </c>
      <c r="B144" s="3">
        <v>5889.1</v>
      </c>
      <c r="C144" s="3">
        <f t="shared" si="17"/>
        <v>2.16577522902214</v>
      </c>
      <c r="D144" s="3">
        <v>5890.2</v>
      </c>
      <c r="E144" s="3">
        <f t="shared" si="18"/>
        <v>1.8582364889559388</v>
      </c>
      <c r="F144" s="3">
        <f t="shared" si="19"/>
        <v>5889.649974319357</v>
      </c>
      <c r="G144" s="3">
        <f t="shared" si="20"/>
        <v>2.0120058589890593</v>
      </c>
      <c r="J144" s="3">
        <f t="shared" si="15"/>
        <v>44.06854491712501</v>
      </c>
      <c r="K144" s="3">
        <f t="shared" si="16"/>
        <v>44.49194791068677</v>
      </c>
      <c r="L144" s="3">
        <f t="shared" si="14"/>
        <v>44.27974034423063</v>
      </c>
    </row>
    <row r="145" spans="1:12" ht="15">
      <c r="A145" s="1">
        <v>1982.5</v>
      </c>
      <c r="B145" s="3">
        <v>5866.4</v>
      </c>
      <c r="C145" s="3">
        <f t="shared" si="17"/>
        <v>-1.544810732996628</v>
      </c>
      <c r="D145" s="3">
        <v>5862.6</v>
      </c>
      <c r="E145" s="3">
        <f t="shared" si="18"/>
        <v>-1.8787046992712289</v>
      </c>
      <c r="F145" s="3">
        <f t="shared" si="19"/>
        <v>5864.499692215867</v>
      </c>
      <c r="G145" s="3">
        <f t="shared" si="20"/>
        <v>-1.7117577161339528</v>
      </c>
      <c r="J145" s="3">
        <f t="shared" si="15"/>
        <v>43.898679238223515</v>
      </c>
      <c r="K145" s="3">
        <f t="shared" si="16"/>
        <v>44.283469800888305</v>
      </c>
      <c r="L145" s="3">
        <f t="shared" si="14"/>
        <v>44.09065475069239</v>
      </c>
    </row>
    <row r="146" spans="1:12" ht="15">
      <c r="A146" s="1">
        <v>1982.75</v>
      </c>
      <c r="B146" s="3">
        <v>5871</v>
      </c>
      <c r="C146" s="3">
        <f t="shared" si="17"/>
        <v>0.3135277138385033</v>
      </c>
      <c r="D146" s="3">
        <v>5834.6</v>
      </c>
      <c r="E146" s="3">
        <f t="shared" si="18"/>
        <v>-1.9149918599247449</v>
      </c>
      <c r="F146" s="3">
        <f t="shared" si="19"/>
        <v>5852.7717023646155</v>
      </c>
      <c r="G146" s="3">
        <f t="shared" si="20"/>
        <v>-0.8007320730431206</v>
      </c>
      <c r="J146" s="3">
        <f t="shared" si="15"/>
        <v>43.933101358177126</v>
      </c>
      <c r="K146" s="3">
        <f t="shared" si="16"/>
        <v>44.07197026920869</v>
      </c>
      <c r="L146" s="3">
        <f t="shared" si="14"/>
        <v>44.002481031093176</v>
      </c>
    </row>
    <row r="147" spans="1:12" ht="15">
      <c r="A147" s="1">
        <v>1983</v>
      </c>
      <c r="B147" s="3">
        <v>5944</v>
      </c>
      <c r="C147" s="3">
        <f t="shared" si="17"/>
        <v>4.942932133363686</v>
      </c>
      <c r="D147" s="3">
        <v>5903.2</v>
      </c>
      <c r="E147" s="3">
        <f t="shared" si="18"/>
        <v>4.675546086246453</v>
      </c>
      <c r="F147" s="3">
        <f t="shared" si="19"/>
        <v>5923.5648726083855</v>
      </c>
      <c r="G147" s="3">
        <f t="shared" si="20"/>
        <v>4.809239109805051</v>
      </c>
      <c r="J147" s="3">
        <f t="shared" si="15"/>
        <v>44.47936543570172</v>
      </c>
      <c r="K147" s="3">
        <f t="shared" si="16"/>
        <v>44.590144121823734</v>
      </c>
      <c r="L147" s="3">
        <f t="shared" si="14"/>
        <v>44.53472033397319</v>
      </c>
    </row>
    <row r="148" spans="1:12" ht="15">
      <c r="A148" s="1">
        <v>1983.25</v>
      </c>
      <c r="B148" s="3">
        <v>6077.6</v>
      </c>
      <c r="C148" s="3">
        <f t="shared" si="17"/>
        <v>8.891029516566729</v>
      </c>
      <c r="D148" s="3">
        <v>6000.7</v>
      </c>
      <c r="E148" s="3">
        <f t="shared" si="18"/>
        <v>6.552620931070233</v>
      </c>
      <c r="F148" s="3">
        <f t="shared" si="19"/>
        <v>6039.027597221261</v>
      </c>
      <c r="G148" s="3">
        <f t="shared" si="20"/>
        <v>7.721825223818435</v>
      </c>
      <c r="J148" s="3">
        <f t="shared" si="15"/>
        <v>45.4791035282673</v>
      </c>
      <c r="K148" s="3">
        <f t="shared" si="16"/>
        <v>45.32661570535094</v>
      </c>
      <c r="L148" s="3">
        <f t="shared" si="14"/>
        <v>45.40279559949632</v>
      </c>
    </row>
    <row r="149" spans="1:12" ht="15">
      <c r="A149" s="1">
        <v>1983.5</v>
      </c>
      <c r="B149" s="3">
        <v>6197.5</v>
      </c>
      <c r="C149" s="3">
        <f t="shared" si="17"/>
        <v>7.814441488133449</v>
      </c>
      <c r="D149" s="3">
        <v>6085</v>
      </c>
      <c r="E149" s="3">
        <f t="shared" si="18"/>
        <v>5.580238939918071</v>
      </c>
      <c r="F149" s="3">
        <f t="shared" si="19"/>
        <v>6140.992387228631</v>
      </c>
      <c r="G149" s="3">
        <f t="shared" si="20"/>
        <v>6.6973402140257585</v>
      </c>
      <c r="J149" s="3">
        <f t="shared" si="15"/>
        <v>46.376323567927564</v>
      </c>
      <c r="K149" s="3">
        <f t="shared" si="16"/>
        <v>45.96338036680062</v>
      </c>
      <c r="L149" s="3">
        <f t="shared" si="14"/>
        <v>46.16939029450654</v>
      </c>
    </row>
    <row r="150" spans="1:12" ht="15">
      <c r="A150" s="1">
        <v>1983.75</v>
      </c>
      <c r="B150" s="3">
        <v>6325.6</v>
      </c>
      <c r="C150" s="3">
        <f t="shared" si="17"/>
        <v>8.183562738948744</v>
      </c>
      <c r="D150" s="3">
        <v>6211.8</v>
      </c>
      <c r="E150" s="3">
        <f t="shared" si="18"/>
        <v>8.249593031397975</v>
      </c>
      <c r="F150" s="3">
        <f t="shared" si="19"/>
        <v>6268.441758523406</v>
      </c>
      <c r="G150" s="3">
        <f t="shared" si="20"/>
        <v>8.216577885173352</v>
      </c>
      <c r="J150" s="3">
        <f t="shared" si="15"/>
        <v>47.33490477793991</v>
      </c>
      <c r="K150" s="3">
        <f t="shared" si="16"/>
        <v>46.92117110312113</v>
      </c>
      <c r="L150" s="3">
        <f t="shared" si="14"/>
        <v>47.12758392105058</v>
      </c>
    </row>
    <row r="151" spans="1:12" ht="15">
      <c r="A151" s="1">
        <v>1984</v>
      </c>
      <c r="B151" s="3">
        <v>6448.3</v>
      </c>
      <c r="C151" s="3">
        <f t="shared" si="17"/>
        <v>7.684655360813703</v>
      </c>
      <c r="D151" s="3">
        <v>6378.4</v>
      </c>
      <c r="E151" s="3">
        <f t="shared" si="18"/>
        <v>10.58662927526531</v>
      </c>
      <c r="F151" s="3">
        <f t="shared" si="19"/>
        <v>6413.254768056544</v>
      </c>
      <c r="G151" s="3">
        <f t="shared" si="20"/>
        <v>9.135642318039404</v>
      </c>
      <c r="J151" s="3">
        <f t="shared" si="15"/>
        <v>48.25307741235455</v>
      </c>
      <c r="K151" s="3">
        <f t="shared" si="16"/>
        <v>48.1795933166148</v>
      </c>
      <c r="L151" s="3">
        <f t="shared" si="14"/>
        <v>48.21632136530506</v>
      </c>
    </row>
    <row r="152" spans="1:12" ht="15">
      <c r="A152" s="1">
        <v>1984.25</v>
      </c>
      <c r="B152" s="3">
        <v>6559.6</v>
      </c>
      <c r="C152" s="3">
        <f t="shared" si="17"/>
        <v>6.845238124215619</v>
      </c>
      <c r="D152" s="3">
        <v>6498.5</v>
      </c>
      <c r="E152" s="3">
        <f t="shared" si="18"/>
        <v>7.461639533343034</v>
      </c>
      <c r="F152" s="3">
        <f t="shared" si="19"/>
        <v>6528.978526538435</v>
      </c>
      <c r="G152" s="3">
        <f t="shared" si="20"/>
        <v>7.153438828779297</v>
      </c>
      <c r="J152" s="3">
        <f t="shared" si="15"/>
        <v>49.08594305384069</v>
      </c>
      <c r="K152" s="3">
        <f t="shared" si="16"/>
        <v>49.08677523642627</v>
      </c>
      <c r="L152" s="3">
        <f t="shared" si="14"/>
        <v>49.08635914336993</v>
      </c>
    </row>
    <row r="153" spans="1:12" ht="15">
      <c r="A153" s="1">
        <v>1984.5</v>
      </c>
      <c r="B153" s="3">
        <v>6623.3</v>
      </c>
      <c r="C153" s="3">
        <f t="shared" si="17"/>
        <v>3.8656438732664182</v>
      </c>
      <c r="D153" s="3">
        <v>6573</v>
      </c>
      <c r="E153" s="3">
        <f t="shared" si="18"/>
        <v>4.559587296773268</v>
      </c>
      <c r="F153" s="3">
        <f t="shared" si="19"/>
        <v>6598.102068019257</v>
      </c>
      <c r="G153" s="3">
        <f t="shared" si="20"/>
        <v>4.212615585019839</v>
      </c>
      <c r="J153" s="3">
        <f t="shared" si="15"/>
        <v>49.56261458450256</v>
      </c>
      <c r="K153" s="3">
        <f t="shared" si="16"/>
        <v>49.64951506178808</v>
      </c>
      <c r="L153" s="3">
        <f t="shared" si="14"/>
        <v>49.6060457939842</v>
      </c>
    </row>
    <row r="154" spans="1:12" ht="15">
      <c r="A154" s="1">
        <v>1984.75</v>
      </c>
      <c r="B154" s="3">
        <v>6677.3</v>
      </c>
      <c r="C154" s="3">
        <f t="shared" si="17"/>
        <v>3.247991621607602</v>
      </c>
      <c r="D154" s="3">
        <v>6647</v>
      </c>
      <c r="E154" s="3">
        <f t="shared" si="18"/>
        <v>4.478110311202292</v>
      </c>
      <c r="F154" s="3">
        <f t="shared" si="19"/>
        <v>6662.132774119711</v>
      </c>
      <c r="G154" s="3">
        <f t="shared" si="20"/>
        <v>3.8630509664049426</v>
      </c>
      <c r="J154" s="3">
        <f t="shared" si="15"/>
        <v>49.96670034047966</v>
      </c>
      <c r="K154" s="3">
        <f t="shared" si="16"/>
        <v>50.20847810979847</v>
      </c>
      <c r="L154" s="3">
        <f t="shared" si="14"/>
        <v>50.087443339262514</v>
      </c>
    </row>
    <row r="155" spans="1:12" ht="15">
      <c r="A155" s="1">
        <v>1985</v>
      </c>
      <c r="B155" s="3">
        <v>6740.3</v>
      </c>
      <c r="C155" s="3">
        <f t="shared" si="17"/>
        <v>3.7562880380303434</v>
      </c>
      <c r="D155" s="3">
        <v>6701.1</v>
      </c>
      <c r="E155" s="3">
        <f t="shared" si="18"/>
        <v>3.242426786415567</v>
      </c>
      <c r="F155" s="3">
        <f t="shared" si="19"/>
        <v>6720.671419583017</v>
      </c>
      <c r="G155" s="3">
        <f t="shared" si="20"/>
        <v>3.499357412223008</v>
      </c>
      <c r="J155" s="3">
        <f t="shared" si="15"/>
        <v>50.438133722452946</v>
      </c>
      <c r="K155" s="3">
        <f t="shared" si="16"/>
        <v>50.61712541922228</v>
      </c>
      <c r="L155" s="3">
        <f t="shared" si="14"/>
        <v>50.527550312091186</v>
      </c>
    </row>
    <row r="156" spans="1:12" ht="15">
      <c r="A156" s="1">
        <v>1985.25</v>
      </c>
      <c r="B156" s="3">
        <v>6797.3</v>
      </c>
      <c r="C156" s="3">
        <f t="shared" si="17"/>
        <v>3.3684160761559916</v>
      </c>
      <c r="D156" s="3">
        <v>6741.9</v>
      </c>
      <c r="E156" s="3">
        <f t="shared" si="18"/>
        <v>2.4280369129742647</v>
      </c>
      <c r="F156" s="3">
        <f t="shared" si="19"/>
        <v>6769.543328024424</v>
      </c>
      <c r="G156" s="3">
        <f t="shared" si="20"/>
        <v>2.898226494565098</v>
      </c>
      <c r="J156" s="3">
        <f t="shared" si="15"/>
        <v>50.864668687095445</v>
      </c>
      <c r="K156" s="3">
        <f t="shared" si="16"/>
        <v>50.925310451098284</v>
      </c>
      <c r="L156" s="3">
        <f t="shared" si="14"/>
        <v>50.89498053720616</v>
      </c>
    </row>
    <row r="157" spans="1:12" ht="15">
      <c r="A157" s="1">
        <v>1985.5</v>
      </c>
      <c r="B157" s="3">
        <v>6903.5</v>
      </c>
      <c r="C157" s="3">
        <f t="shared" si="17"/>
        <v>6.201221945706179</v>
      </c>
      <c r="D157" s="3">
        <v>6819.3</v>
      </c>
      <c r="E157" s="3">
        <f t="shared" si="18"/>
        <v>4.566017193396217</v>
      </c>
      <c r="F157" s="3">
        <f t="shared" si="19"/>
        <v>6861.270840740803</v>
      </c>
      <c r="G157" s="3">
        <f t="shared" si="20"/>
        <v>5.383619569551165</v>
      </c>
      <c r="J157" s="3">
        <f t="shared" si="15"/>
        <v>51.65937067385041</v>
      </c>
      <c r="K157" s="3">
        <f t="shared" si="16"/>
        <v>51.50995558509835</v>
      </c>
      <c r="L157" s="3">
        <f t="shared" si="14"/>
        <v>51.58460903180489</v>
      </c>
    </row>
    <row r="158" spans="1:12" ht="15">
      <c r="A158" s="1">
        <v>1985.75</v>
      </c>
      <c r="B158" s="3">
        <v>6955.9</v>
      </c>
      <c r="C158" s="3">
        <f t="shared" si="17"/>
        <v>3.024676374569514</v>
      </c>
      <c r="D158" s="3">
        <v>6860.4</v>
      </c>
      <c r="E158" s="3">
        <f t="shared" si="18"/>
        <v>2.4035687137515054</v>
      </c>
      <c r="F158" s="3">
        <f t="shared" si="19"/>
        <v>6907.984971031711</v>
      </c>
      <c r="G158" s="3">
        <f t="shared" si="20"/>
        <v>2.7141225441605408</v>
      </c>
      <c r="J158" s="3">
        <f t="shared" si="15"/>
        <v>52.0514835185393</v>
      </c>
      <c r="K158" s="3">
        <f t="shared" si="16"/>
        <v>51.8204066833852</v>
      </c>
      <c r="L158" s="3">
        <f t="shared" si="14"/>
        <v>51.93581658551474</v>
      </c>
    </row>
    <row r="159" spans="1:12" ht="15">
      <c r="A159" s="1">
        <v>1986</v>
      </c>
      <c r="B159" s="3">
        <v>7022.8</v>
      </c>
      <c r="C159" s="3">
        <f t="shared" si="17"/>
        <v>3.8287114409690215</v>
      </c>
      <c r="D159" s="3">
        <v>6932.9</v>
      </c>
      <c r="E159" s="3">
        <f t="shared" si="18"/>
        <v>4.204978804066948</v>
      </c>
      <c r="F159" s="3">
        <f t="shared" si="19"/>
        <v>6977.70521876641</v>
      </c>
      <c r="G159" s="3">
        <f t="shared" si="20"/>
        <v>4.01684512251801</v>
      </c>
      <c r="J159" s="3">
        <f t="shared" si="15"/>
        <v>52.552100871777604</v>
      </c>
      <c r="K159" s="3">
        <f t="shared" si="16"/>
        <v>52.36803939934133</v>
      </c>
      <c r="L159" s="3">
        <f t="shared" si="14"/>
        <v>52.45998941070623</v>
      </c>
    </row>
    <row r="160" spans="1:12" ht="15">
      <c r="A160" s="1">
        <v>1986.25</v>
      </c>
      <c r="B160" s="3">
        <v>7051</v>
      </c>
      <c r="C160" s="3">
        <f t="shared" si="17"/>
        <v>1.6029807295948333</v>
      </c>
      <c r="D160" s="3">
        <v>6950.1</v>
      </c>
      <c r="E160" s="3">
        <f t="shared" si="18"/>
        <v>0.9911407505759603</v>
      </c>
      <c r="F160" s="3">
        <f t="shared" si="19"/>
        <v>7000.368211744294</v>
      </c>
      <c r="G160" s="3">
        <f t="shared" si="20"/>
        <v>1.297060740085414</v>
      </c>
      <c r="J160" s="3">
        <f t="shared" si="15"/>
        <v>52.763123433232316</v>
      </c>
      <c r="K160" s="3">
        <f t="shared" si="16"/>
        <v>52.49796054023024</v>
      </c>
      <c r="L160" s="3">
        <f t="shared" si="14"/>
        <v>52.63037499369663</v>
      </c>
    </row>
    <row r="161" spans="1:12" ht="15">
      <c r="A161" s="1">
        <v>1986.5</v>
      </c>
      <c r="B161" s="3">
        <v>7119</v>
      </c>
      <c r="C161" s="3">
        <f t="shared" si="17"/>
        <v>3.8391261539330563</v>
      </c>
      <c r="D161" s="3">
        <v>6991.7</v>
      </c>
      <c r="E161" s="3">
        <f t="shared" si="18"/>
        <v>2.387073316740816</v>
      </c>
      <c r="F161" s="3">
        <f t="shared" si="19"/>
        <v>7055.0628841988355</v>
      </c>
      <c r="G161" s="3">
        <f t="shared" si="20"/>
        <v>3.1130997353369425</v>
      </c>
      <c r="J161" s="3">
        <f t="shared" si="15"/>
        <v>53.27197216298125</v>
      </c>
      <c r="K161" s="3">
        <f t="shared" si="16"/>
        <v>52.81218841586851</v>
      </c>
      <c r="L161" s="3">
        <f t="shared" si="14"/>
        <v>53.04158209514747</v>
      </c>
    </row>
    <row r="162" spans="1:12" ht="15">
      <c r="A162" s="1">
        <v>1986.75</v>
      </c>
      <c r="B162" s="3">
        <v>7153.4</v>
      </c>
      <c r="C162" s="3">
        <f t="shared" si="17"/>
        <v>1.928200813508284</v>
      </c>
      <c r="D162" s="3">
        <v>7041.1</v>
      </c>
      <c r="E162" s="3">
        <f t="shared" si="18"/>
        <v>2.816270683977236</v>
      </c>
      <c r="F162" s="3">
        <f t="shared" si="19"/>
        <v>7097.027880739937</v>
      </c>
      <c r="G162" s="3">
        <f t="shared" si="20"/>
        <v>2.3722357487427934</v>
      </c>
      <c r="J162" s="3">
        <f t="shared" si="15"/>
        <v>53.529389755677784</v>
      </c>
      <c r="K162" s="3">
        <f t="shared" si="16"/>
        <v>53.18533401818897</v>
      </c>
      <c r="L162" s="3">
        <f t="shared" si="14"/>
        <v>53.35708457126894</v>
      </c>
    </row>
    <row r="163" spans="1:12" ht="15">
      <c r="A163" s="1">
        <v>1987</v>
      </c>
      <c r="B163" s="3">
        <v>7193</v>
      </c>
      <c r="C163" s="3">
        <f t="shared" si="17"/>
        <v>2.208225091884851</v>
      </c>
      <c r="D163" s="3">
        <v>7099.9</v>
      </c>
      <c r="E163" s="3">
        <f t="shared" si="18"/>
        <v>3.3265165907394416</v>
      </c>
      <c r="F163" s="3">
        <f t="shared" si="19"/>
        <v>7146.298391475128</v>
      </c>
      <c r="G163" s="3">
        <f t="shared" si="20"/>
        <v>2.767370841312098</v>
      </c>
      <c r="J163" s="3">
        <f t="shared" si="15"/>
        <v>53.82571931006098</v>
      </c>
      <c r="K163" s="3">
        <f t="shared" si="16"/>
        <v>53.62948303471614</v>
      </c>
      <c r="L163" s="3">
        <f t="shared" si="14"/>
        <v>53.7275115799188</v>
      </c>
    </row>
    <row r="164" spans="1:12" ht="15">
      <c r="A164" s="1">
        <v>1987.25</v>
      </c>
      <c r="B164" s="3">
        <v>7269.5</v>
      </c>
      <c r="C164" s="3">
        <f t="shared" si="17"/>
        <v>4.23167300164962</v>
      </c>
      <c r="D164" s="3">
        <v>7210</v>
      </c>
      <c r="E164" s="3">
        <f t="shared" si="18"/>
        <v>6.15530074232715</v>
      </c>
      <c r="F164" s="3">
        <f t="shared" si="19"/>
        <v>7239.688874530451</v>
      </c>
      <c r="G164" s="3">
        <f t="shared" si="20"/>
        <v>5.193486871988331</v>
      </c>
      <c r="J164" s="3">
        <f t="shared" si="15"/>
        <v>54.39817413102854</v>
      </c>
      <c r="K164" s="3">
        <f t="shared" si="16"/>
        <v>54.46112940749918</v>
      </c>
      <c r="L164" s="3">
        <f t="shared" si="14"/>
        <v>54.42964266722334</v>
      </c>
    </row>
    <row r="165" spans="1:12" ht="15">
      <c r="A165" s="1">
        <v>1987.5</v>
      </c>
      <c r="B165" s="3">
        <v>7332.6</v>
      </c>
      <c r="C165" s="3">
        <f t="shared" si="17"/>
        <v>3.457058520211837</v>
      </c>
      <c r="D165" s="3">
        <v>7317.8</v>
      </c>
      <c r="E165" s="3">
        <f t="shared" si="18"/>
        <v>5.936314022056009</v>
      </c>
      <c r="F165" s="3">
        <f t="shared" si="19"/>
        <v>7325.196262217143</v>
      </c>
      <c r="G165" s="3">
        <f t="shared" si="20"/>
        <v>4.696686271133949</v>
      </c>
      <c r="J165" s="3">
        <f t="shared" si="15"/>
        <v>54.870355819957354</v>
      </c>
      <c r="K165" s="3">
        <f t="shared" si="16"/>
        <v>55.27540260446566</v>
      </c>
      <c r="L165" s="3">
        <f t="shared" si="14"/>
        <v>55.07250683415844</v>
      </c>
    </row>
    <row r="166" spans="1:12" ht="15">
      <c r="A166" s="1">
        <v>1987.75</v>
      </c>
      <c r="B166" s="3">
        <v>7458</v>
      </c>
      <c r="C166" s="3">
        <f t="shared" si="17"/>
        <v>6.7828488267025175</v>
      </c>
      <c r="D166" s="3">
        <v>7421.6</v>
      </c>
      <c r="E166" s="3">
        <f t="shared" si="18"/>
        <v>5.633972401970758</v>
      </c>
      <c r="F166" s="3">
        <f t="shared" si="19"/>
        <v>7439.777738615583</v>
      </c>
      <c r="G166" s="3">
        <f t="shared" si="20"/>
        <v>6.208410614336667</v>
      </c>
      <c r="J166" s="3">
        <f t="shared" si="15"/>
        <v>55.80873274217084</v>
      </c>
      <c r="K166" s="3">
        <f t="shared" si="16"/>
        <v>56.059461582620784</v>
      </c>
      <c r="L166" s="3">
        <f t="shared" si="14"/>
        <v>55.93395667333464</v>
      </c>
    </row>
    <row r="167" spans="1:12" ht="15">
      <c r="A167" s="1">
        <v>1988</v>
      </c>
      <c r="B167" s="3">
        <v>7496.6</v>
      </c>
      <c r="C167" s="3">
        <f t="shared" si="17"/>
        <v>2.0649210662725164</v>
      </c>
      <c r="D167" s="3">
        <v>7507.1</v>
      </c>
      <c r="E167" s="3">
        <f t="shared" si="18"/>
        <v>4.5818288182843965</v>
      </c>
      <c r="F167" s="3">
        <f t="shared" si="19"/>
        <v>7501.848162952914</v>
      </c>
      <c r="G167" s="3">
        <f t="shared" si="20"/>
        <v>3.3233749422784884</v>
      </c>
      <c r="J167" s="3">
        <f t="shared" si="15"/>
        <v>56.09757922699892</v>
      </c>
      <c r="K167" s="3">
        <f t="shared" si="16"/>
        <v>56.705290509713876</v>
      </c>
      <c r="L167" s="3">
        <f t="shared" si="14"/>
        <v>56.400616370379005</v>
      </c>
    </row>
    <row r="168" spans="1:12" ht="15">
      <c r="A168" s="1">
        <v>1988.25</v>
      </c>
      <c r="B168" s="3">
        <v>7592.9</v>
      </c>
      <c r="C168" s="3">
        <f t="shared" si="17"/>
        <v>5.105606278815076</v>
      </c>
      <c r="D168" s="3">
        <v>7592.6</v>
      </c>
      <c r="E168" s="3">
        <f t="shared" si="18"/>
        <v>4.529939736289423</v>
      </c>
      <c r="F168" s="3">
        <f t="shared" si="19"/>
        <v>7592.749998518323</v>
      </c>
      <c r="G168" s="3">
        <f t="shared" si="20"/>
        <v>4.817773007552215</v>
      </c>
      <c r="J168" s="3">
        <f t="shared" si="15"/>
        <v>56.81819882515807</v>
      </c>
      <c r="K168" s="3">
        <f t="shared" si="16"/>
        <v>57.35111943680696</v>
      </c>
      <c r="L168" s="3">
        <f t="shared" si="14"/>
        <v>57.084037234641045</v>
      </c>
    </row>
    <row r="169" spans="1:12" ht="15">
      <c r="A169" s="1">
        <v>1988.5</v>
      </c>
      <c r="B169" s="3">
        <v>7632.1</v>
      </c>
      <c r="C169" s="3">
        <f t="shared" si="17"/>
        <v>2.059774666465728</v>
      </c>
      <c r="D169" s="3">
        <v>7654.3</v>
      </c>
      <c r="E169" s="3">
        <f t="shared" si="18"/>
        <v>3.2373970736384794</v>
      </c>
      <c r="F169" s="3">
        <f t="shared" si="19"/>
        <v>7643.191939890035</v>
      </c>
      <c r="G169" s="3">
        <f t="shared" si="20"/>
        <v>2.648585870052134</v>
      </c>
      <c r="J169" s="3">
        <f t="shared" si="15"/>
        <v>57.11153515171924</v>
      </c>
      <c r="K169" s="3">
        <f t="shared" si="16"/>
        <v>57.817173761972384</v>
      </c>
      <c r="L169" s="3">
        <f t="shared" si="14"/>
        <v>57.463271327691956</v>
      </c>
    </row>
    <row r="170" spans="1:12" ht="15">
      <c r="A170" s="1">
        <v>1988.75</v>
      </c>
      <c r="B170" s="3">
        <v>7734</v>
      </c>
      <c r="C170" s="3">
        <f t="shared" si="17"/>
        <v>5.305262559837145</v>
      </c>
      <c r="D170" s="3">
        <v>7758.1</v>
      </c>
      <c r="E170" s="3">
        <f t="shared" si="18"/>
        <v>5.387950970931246</v>
      </c>
      <c r="F170" s="3">
        <f t="shared" si="19"/>
        <v>7746.040627314061</v>
      </c>
      <c r="G170" s="3">
        <f t="shared" si="20"/>
        <v>5.346606765384278</v>
      </c>
      <c r="J170" s="3">
        <f t="shared" si="15"/>
        <v>57.87405993938714</v>
      </c>
      <c r="K170" s="3">
        <f t="shared" si="16"/>
        <v>58.60123274012751</v>
      </c>
      <c r="L170" s="3">
        <f t="shared" si="14"/>
        <v>58.236511366359466</v>
      </c>
    </row>
    <row r="171" spans="1:12" ht="15">
      <c r="A171" s="1">
        <v>1989</v>
      </c>
      <c r="B171" s="3">
        <v>7806.6</v>
      </c>
      <c r="C171" s="3">
        <f t="shared" si="17"/>
        <v>3.73733462809717</v>
      </c>
      <c r="D171" s="3">
        <v>7800.7</v>
      </c>
      <c r="E171" s="3">
        <f t="shared" si="18"/>
        <v>2.1904057615163444</v>
      </c>
      <c r="F171" s="3">
        <f t="shared" si="19"/>
        <v>7803.64944240834</v>
      </c>
      <c r="G171" s="3">
        <f t="shared" si="20"/>
        <v>2.9638701948067117</v>
      </c>
      <c r="J171" s="3">
        <f t="shared" si="15"/>
        <v>58.41733078908968</v>
      </c>
      <c r="K171" s="3">
        <f t="shared" si="16"/>
        <v>58.923014170468626</v>
      </c>
      <c r="L171" s="3">
        <f t="shared" si="14"/>
        <v>58.669627661052054</v>
      </c>
    </row>
    <row r="172" spans="1:12" ht="15">
      <c r="A172" s="1">
        <v>1989.25</v>
      </c>
      <c r="B172" s="3">
        <v>7865</v>
      </c>
      <c r="C172" s="3">
        <f t="shared" si="17"/>
        <v>2.9812027019571397</v>
      </c>
      <c r="D172" s="3">
        <v>7780.8</v>
      </c>
      <c r="E172" s="3">
        <f t="shared" si="18"/>
        <v>-1.0217250364760952</v>
      </c>
      <c r="F172" s="3">
        <f t="shared" si="19"/>
        <v>7822.786715742671</v>
      </c>
      <c r="G172" s="3">
        <f t="shared" si="20"/>
        <v>0.9797388327404964</v>
      </c>
      <c r="J172" s="3">
        <f t="shared" si="15"/>
        <v>58.85434205110936</v>
      </c>
      <c r="K172" s="3">
        <f t="shared" si="16"/>
        <v>58.772698431882056</v>
      </c>
      <c r="L172" s="3">
        <f t="shared" si="14"/>
        <v>58.81350607451222</v>
      </c>
    </row>
    <row r="173" spans="1:12" ht="15">
      <c r="A173" s="1">
        <v>1989.5</v>
      </c>
      <c r="B173" s="3">
        <v>7927.4</v>
      </c>
      <c r="C173" s="3">
        <f t="shared" si="17"/>
        <v>3.1610306093251177</v>
      </c>
      <c r="D173" s="3">
        <v>7815.1</v>
      </c>
      <c r="E173" s="3">
        <f t="shared" si="18"/>
        <v>1.7594396117996614</v>
      </c>
      <c r="F173" s="3">
        <f t="shared" si="19"/>
        <v>7871.049722876867</v>
      </c>
      <c r="G173" s="3">
        <f t="shared" si="20"/>
        <v>2.4602351105624103</v>
      </c>
      <c r="J173" s="3">
        <f t="shared" si="15"/>
        <v>59.32128559134957</v>
      </c>
      <c r="K173" s="3">
        <f t="shared" si="16"/>
        <v>59.03178535818957</v>
      </c>
      <c r="L173" s="3">
        <f t="shared" si="14"/>
        <v>59.1763584398399</v>
      </c>
    </row>
    <row r="174" spans="1:12" ht="15">
      <c r="A174" s="1">
        <v>1989.75</v>
      </c>
      <c r="B174" s="3">
        <v>7944.7</v>
      </c>
      <c r="C174" s="3">
        <f t="shared" si="17"/>
        <v>0.8719706579931372</v>
      </c>
      <c r="D174" s="3">
        <v>7825.8</v>
      </c>
      <c r="E174" s="3">
        <f t="shared" si="18"/>
        <v>0.5472831701087891</v>
      </c>
      <c r="F174" s="3">
        <f t="shared" si="19"/>
        <v>7885.025888353189</v>
      </c>
      <c r="G174" s="3">
        <f t="shared" si="20"/>
        <v>0.709626914050895</v>
      </c>
      <c r="J174" s="3">
        <f t="shared" si="15"/>
        <v>59.45074269465335</v>
      </c>
      <c r="K174" s="3">
        <f t="shared" si="16"/>
        <v>59.112608393509994</v>
      </c>
      <c r="L174" s="3">
        <f t="shared" si="14"/>
        <v>59.281434459806796</v>
      </c>
    </row>
    <row r="175" spans="1:12" ht="15">
      <c r="A175" s="1">
        <v>1990</v>
      </c>
      <c r="B175" s="3">
        <v>8027.7</v>
      </c>
      <c r="C175" s="3">
        <f t="shared" si="17"/>
        <v>4.157208539814341</v>
      </c>
      <c r="D175" s="3">
        <v>7891.1</v>
      </c>
      <c r="E175" s="3">
        <f t="shared" si="18"/>
        <v>3.323829800602638</v>
      </c>
      <c r="F175" s="3">
        <f t="shared" si="19"/>
        <v>7959.106951787996</v>
      </c>
      <c r="G175" s="3">
        <f t="shared" si="20"/>
        <v>3.7405191702084872</v>
      </c>
      <c r="J175" s="3">
        <f t="shared" si="15"/>
        <v>60.07183746772926</v>
      </c>
      <c r="K175" s="3">
        <f t="shared" si="16"/>
        <v>59.605855515605654</v>
      </c>
      <c r="L175" s="3">
        <f t="shared" si="14"/>
        <v>59.838392898359295</v>
      </c>
    </row>
    <row r="176" spans="1:12" ht="15">
      <c r="A176" s="1">
        <v>1990.25</v>
      </c>
      <c r="B176" s="3">
        <v>8059.6</v>
      </c>
      <c r="C176" s="3">
        <f t="shared" si="17"/>
        <v>1.5863465869605982</v>
      </c>
      <c r="D176" s="3">
        <v>7945.2</v>
      </c>
      <c r="E176" s="3">
        <f t="shared" si="18"/>
        <v>2.7329722452006595</v>
      </c>
      <c r="F176" s="3">
        <f t="shared" si="19"/>
        <v>8002.195568717376</v>
      </c>
      <c r="G176" s="3">
        <f t="shared" si="20"/>
        <v>2.1596594160806637</v>
      </c>
      <c r="J176" s="3">
        <f t="shared" si="15"/>
        <v>60.31054738653796</v>
      </c>
      <c r="K176" s="3">
        <f t="shared" si="16"/>
        <v>60.01450282502946</v>
      </c>
      <c r="L176" s="3">
        <f t="shared" si="14"/>
        <v>60.16234301046175</v>
      </c>
    </row>
    <row r="177" spans="1:12" ht="15">
      <c r="A177" s="1">
        <v>1990.5</v>
      </c>
      <c r="B177" s="3">
        <v>8059.5</v>
      </c>
      <c r="C177" s="3">
        <f t="shared" si="17"/>
        <v>-0.004963056250117947</v>
      </c>
      <c r="D177" s="3">
        <v>7936.4</v>
      </c>
      <c r="E177" s="3">
        <f t="shared" si="18"/>
        <v>-0.44328031939418217</v>
      </c>
      <c r="F177" s="3">
        <f t="shared" si="19"/>
        <v>7997.713160647861</v>
      </c>
      <c r="G177" s="3">
        <f t="shared" si="20"/>
        <v>-0.22412168782219283</v>
      </c>
      <c r="J177" s="3">
        <f t="shared" si="15"/>
        <v>60.30979907958245</v>
      </c>
      <c r="K177" s="3">
        <f t="shared" si="16"/>
        <v>59.94803154364444</v>
      </c>
      <c r="L177" s="3">
        <f t="shared" si="14"/>
        <v>60.128643237758716</v>
      </c>
    </row>
    <row r="178" spans="1:12" ht="15">
      <c r="A178" s="1">
        <v>1990.75</v>
      </c>
      <c r="B178" s="3">
        <v>7988.9</v>
      </c>
      <c r="C178" s="3">
        <f t="shared" si="17"/>
        <v>-3.519376657780113</v>
      </c>
      <c r="D178" s="3">
        <v>7895.9</v>
      </c>
      <c r="E178" s="3">
        <f t="shared" si="18"/>
        <v>-2.0464538110076873</v>
      </c>
      <c r="F178" s="3">
        <f t="shared" si="19"/>
        <v>7942.263878139532</v>
      </c>
      <c r="G178" s="3">
        <f t="shared" si="20"/>
        <v>-2.7829152343938848</v>
      </c>
      <c r="J178" s="3">
        <f t="shared" si="15"/>
        <v>59.78149436899016</v>
      </c>
      <c r="K178" s="3">
        <f t="shared" si="16"/>
        <v>59.642112578179294</v>
      </c>
      <c r="L178" s="3">
        <f t="shared" si="14"/>
        <v>59.71176280471966</v>
      </c>
    </row>
    <row r="179" spans="1:12" ht="15">
      <c r="A179" s="1">
        <v>1991</v>
      </c>
      <c r="B179" s="3">
        <v>7950.2</v>
      </c>
      <c r="C179" s="3">
        <f t="shared" si="17"/>
        <v>-1.9423970511566073</v>
      </c>
      <c r="D179" s="3">
        <v>7879</v>
      </c>
      <c r="E179" s="3">
        <f t="shared" si="18"/>
        <v>-0.8570580588431518</v>
      </c>
      <c r="F179" s="3">
        <f t="shared" si="19"/>
        <v>7914.519934904453</v>
      </c>
      <c r="G179" s="3">
        <f t="shared" si="20"/>
        <v>-1.3997275549999164</v>
      </c>
      <c r="J179" s="3">
        <f t="shared" si="15"/>
        <v>59.49189957720657</v>
      </c>
      <c r="K179" s="3">
        <f t="shared" si="16"/>
        <v>59.514457503701244</v>
      </c>
      <c r="L179" s="3">
        <f t="shared" si="14"/>
        <v>59.50317747147729</v>
      </c>
    </row>
    <row r="180" spans="1:12" ht="15">
      <c r="A180" s="1">
        <v>1991.25</v>
      </c>
      <c r="B180" s="3">
        <v>8003.8</v>
      </c>
      <c r="C180" s="3">
        <f t="shared" si="17"/>
        <v>2.687737328216053</v>
      </c>
      <c r="D180" s="3">
        <v>7899.6</v>
      </c>
      <c r="E180" s="3">
        <f t="shared" si="18"/>
        <v>1.0444532064573253</v>
      </c>
      <c r="F180" s="3">
        <f t="shared" si="19"/>
        <v>7951.5293170559335</v>
      </c>
      <c r="G180" s="3">
        <f t="shared" si="20"/>
        <v>1.8660952673367186</v>
      </c>
      <c r="J180" s="3">
        <f t="shared" si="15"/>
        <v>59.89299210536162</v>
      </c>
      <c r="K180" s="3">
        <f t="shared" si="16"/>
        <v>59.67006073057982</v>
      </c>
      <c r="L180" s="3">
        <f t="shared" si="14"/>
        <v>59.78142250116725</v>
      </c>
    </row>
    <row r="181" spans="1:12" ht="15">
      <c r="A181" s="1">
        <v>1991.5</v>
      </c>
      <c r="B181" s="3">
        <v>8037.5</v>
      </c>
      <c r="C181" s="3">
        <f t="shared" si="17"/>
        <v>1.680664264276267</v>
      </c>
      <c r="D181" s="3">
        <v>7914.9</v>
      </c>
      <c r="E181" s="3">
        <f t="shared" si="18"/>
        <v>0.7739734938725572</v>
      </c>
      <c r="F181" s="3">
        <f t="shared" si="19"/>
        <v>7975.964440116318</v>
      </c>
      <c r="G181" s="3">
        <f t="shared" si="20"/>
        <v>1.2273188790744027</v>
      </c>
      <c r="J181" s="3">
        <f t="shared" si="15"/>
        <v>60.14517154936955</v>
      </c>
      <c r="K181" s="3">
        <f t="shared" si="16"/>
        <v>59.785630117533316</v>
      </c>
      <c r="L181" s="3">
        <f t="shared" si="14"/>
        <v>59.96513136487067</v>
      </c>
    </row>
    <row r="182" spans="1:12" ht="15">
      <c r="A182" s="1">
        <v>1991.75</v>
      </c>
      <c r="B182" s="3">
        <v>8069</v>
      </c>
      <c r="C182" s="3">
        <f t="shared" si="17"/>
        <v>1.5645877210526786</v>
      </c>
      <c r="D182" s="3">
        <v>7941</v>
      </c>
      <c r="E182" s="3">
        <f t="shared" si="18"/>
        <v>1.3168611594792834</v>
      </c>
      <c r="F182" s="3">
        <f t="shared" si="19"/>
        <v>8004.7441558116025</v>
      </c>
      <c r="G182" s="3">
        <f t="shared" si="20"/>
        <v>1.4407244402660053</v>
      </c>
      <c r="J182" s="3">
        <f t="shared" si="15"/>
        <v>60.38088824035619</v>
      </c>
      <c r="K182" s="3">
        <f t="shared" si="16"/>
        <v>59.982777895277515</v>
      </c>
      <c r="L182" s="3">
        <f t="shared" si="14"/>
        <v>60.181503873207255</v>
      </c>
    </row>
    <row r="183" spans="1:12" ht="15">
      <c r="A183" s="1">
        <v>1992</v>
      </c>
      <c r="B183" s="3">
        <v>8157.6</v>
      </c>
      <c r="C183" s="3">
        <f t="shared" si="17"/>
        <v>4.368179680603766</v>
      </c>
      <c r="D183" s="3">
        <v>8063.5</v>
      </c>
      <c r="E183" s="3">
        <f t="shared" si="18"/>
        <v>6.123397410143785</v>
      </c>
      <c r="F183" s="3">
        <f t="shared" si="19"/>
        <v>8110.413528298049</v>
      </c>
      <c r="G183" s="3">
        <f t="shared" si="20"/>
        <v>5.245788545373798</v>
      </c>
      <c r="J183" s="3">
        <f t="shared" si="15"/>
        <v>61.04388820294084</v>
      </c>
      <c r="K183" s="3">
        <f t="shared" si="16"/>
        <v>60.90808834637581</v>
      </c>
      <c r="L183" s="3">
        <f t="shared" si="14"/>
        <v>60.97595046959915</v>
      </c>
    </row>
    <row r="184" spans="1:12" ht="15">
      <c r="A184" s="1">
        <v>1992.25</v>
      </c>
      <c r="B184" s="3">
        <v>8244.3</v>
      </c>
      <c r="C184" s="3">
        <f t="shared" si="17"/>
        <v>4.2288177600488535</v>
      </c>
      <c r="D184" s="3">
        <v>8126.1</v>
      </c>
      <c r="E184" s="3">
        <f t="shared" si="18"/>
        <v>3.0933592916330115</v>
      </c>
      <c r="F184" s="3">
        <f t="shared" si="19"/>
        <v>8184.986635908454</v>
      </c>
      <c r="G184" s="3">
        <f t="shared" si="20"/>
        <v>3.6610885258409156</v>
      </c>
      <c r="J184" s="3">
        <f t="shared" si="15"/>
        <v>61.69267033337075</v>
      </c>
      <c r="K184" s="3">
        <f t="shared" si="16"/>
        <v>61.38094087077379</v>
      </c>
      <c r="L184" s="3">
        <f t="shared" si="14"/>
        <v>61.536608209201546</v>
      </c>
    </row>
    <row r="185" spans="1:12" ht="15">
      <c r="A185" s="1">
        <v>1992.5</v>
      </c>
      <c r="B185" s="3">
        <v>8329.4</v>
      </c>
      <c r="C185" s="3">
        <f t="shared" si="17"/>
        <v>4.107748922010481</v>
      </c>
      <c r="D185" s="3">
        <v>8151</v>
      </c>
      <c r="E185" s="3">
        <f t="shared" si="18"/>
        <v>1.2238061779217622</v>
      </c>
      <c r="F185" s="3">
        <f t="shared" si="19"/>
        <v>8239.717191748756</v>
      </c>
      <c r="G185" s="3">
        <f t="shared" si="20"/>
        <v>2.6657775499661716</v>
      </c>
      <c r="J185" s="3">
        <f t="shared" si="15"/>
        <v>62.32947955251243</v>
      </c>
      <c r="K185" s="3">
        <f t="shared" si="16"/>
        <v>61.56902438287458</v>
      </c>
      <c r="L185" s="3">
        <f t="shared" si="14"/>
        <v>61.94808509018274</v>
      </c>
    </row>
    <row r="186" spans="1:12" ht="15">
      <c r="A186" s="1">
        <v>1992.75</v>
      </c>
      <c r="B186" s="3">
        <v>8417</v>
      </c>
      <c r="C186" s="3">
        <f t="shared" si="17"/>
        <v>4.184818182564696</v>
      </c>
      <c r="D186" s="3">
        <v>8233.6</v>
      </c>
      <c r="E186" s="3">
        <f t="shared" si="18"/>
        <v>4.033089597187085</v>
      </c>
      <c r="F186" s="3">
        <f t="shared" si="19"/>
        <v>8324.794964442068</v>
      </c>
      <c r="G186" s="3">
        <f t="shared" si="20"/>
        <v>4.108953889875891</v>
      </c>
      <c r="J186" s="3">
        <f t="shared" si="15"/>
        <v>62.98499644554197</v>
      </c>
      <c r="K186" s="3">
        <f t="shared" si="16"/>
        <v>62.19294800132943</v>
      </c>
      <c r="L186" s="3">
        <f t="shared" si="14"/>
        <v>62.58771931298911</v>
      </c>
    </row>
    <row r="187" spans="1:12" ht="15">
      <c r="A187" s="1">
        <v>1993</v>
      </c>
      <c r="B187" s="3">
        <v>8432.5</v>
      </c>
      <c r="C187" s="3">
        <f t="shared" si="17"/>
        <v>0.7359270896916524</v>
      </c>
      <c r="D187" s="3">
        <v>8235.4</v>
      </c>
      <c r="E187" s="3">
        <f t="shared" si="18"/>
        <v>0.08743700320201084</v>
      </c>
      <c r="F187" s="3">
        <f t="shared" si="19"/>
        <v>8333.367296597457</v>
      </c>
      <c r="G187" s="3">
        <f t="shared" si="20"/>
        <v>0.4116820464468465</v>
      </c>
      <c r="J187" s="3">
        <f t="shared" si="15"/>
        <v>63.100984023646504</v>
      </c>
      <c r="K187" s="3">
        <f t="shared" si="16"/>
        <v>62.20654439979454</v>
      </c>
      <c r="L187" s="3">
        <f t="shared" si="14"/>
        <v>62.652168073720254</v>
      </c>
    </row>
    <row r="188" spans="1:12" ht="15">
      <c r="A188" s="1">
        <v>1993.25</v>
      </c>
      <c r="B188" s="3">
        <v>8486.4</v>
      </c>
      <c r="C188" s="3">
        <f t="shared" si="17"/>
        <v>2.5486376702514195</v>
      </c>
      <c r="D188" s="3">
        <v>8326.8</v>
      </c>
      <c r="E188" s="3">
        <f t="shared" si="18"/>
        <v>4.414917239229392</v>
      </c>
      <c r="F188" s="3">
        <f t="shared" si="19"/>
        <v>8406.221239058605</v>
      </c>
      <c r="G188" s="3">
        <f t="shared" si="20"/>
        <v>3.4817774547403686</v>
      </c>
      <c r="J188" s="3">
        <f t="shared" si="15"/>
        <v>63.50432147266809</v>
      </c>
      <c r="K188" s="3">
        <f t="shared" si="16"/>
        <v>62.896939299634404</v>
      </c>
      <c r="L188" s="3">
        <f t="shared" si="14"/>
        <v>63.199900735134655</v>
      </c>
    </row>
    <row r="189" spans="1:12" ht="15">
      <c r="A189" s="1">
        <v>1993.5</v>
      </c>
      <c r="B189" s="3">
        <v>8531.1</v>
      </c>
      <c r="C189" s="3">
        <f t="shared" si="17"/>
        <v>2.1013710735125297</v>
      </c>
      <c r="D189" s="3">
        <v>8350.2</v>
      </c>
      <c r="E189" s="3">
        <f t="shared" si="18"/>
        <v>1.122504784143758</v>
      </c>
      <c r="F189" s="3">
        <f t="shared" si="19"/>
        <v>8440.165355015268</v>
      </c>
      <c r="G189" s="3">
        <f t="shared" si="20"/>
        <v>1.6119379288281936</v>
      </c>
      <c r="J189" s="3">
        <f t="shared" si="15"/>
        <v>63.83881468178247</v>
      </c>
      <c r="K189" s="3">
        <f t="shared" si="16"/>
        <v>63.07369247968094</v>
      </c>
      <c r="L189" s="3">
        <f t="shared" si="14"/>
        <v>63.45510039000875</v>
      </c>
    </row>
    <row r="190" spans="1:12" ht="15">
      <c r="A190" s="1">
        <v>1993.75</v>
      </c>
      <c r="B190" s="3">
        <v>8643.8</v>
      </c>
      <c r="C190" s="3">
        <f t="shared" si="17"/>
        <v>5.249596451005809</v>
      </c>
      <c r="D190" s="3">
        <v>8486.8</v>
      </c>
      <c r="E190" s="3">
        <f t="shared" si="18"/>
        <v>6.4906098340394545</v>
      </c>
      <c r="F190" s="3">
        <f t="shared" si="19"/>
        <v>8564.940270661553</v>
      </c>
      <c r="G190" s="3">
        <f t="shared" si="20"/>
        <v>5.870103142522632</v>
      </c>
      <c r="J190" s="3">
        <f t="shared" si="15"/>
        <v>64.68215662064578</v>
      </c>
      <c r="K190" s="3">
        <f t="shared" si="16"/>
        <v>64.1055080520893</v>
      </c>
      <c r="L190" s="3">
        <f t="shared" si="14"/>
        <v>64.39318684512602</v>
      </c>
    </row>
    <row r="191" spans="1:12" ht="15">
      <c r="A191" s="1">
        <v>1994</v>
      </c>
      <c r="B191" s="3">
        <v>8727.9</v>
      </c>
      <c r="C191" s="3">
        <f t="shared" si="17"/>
        <v>3.872996058395489</v>
      </c>
      <c r="D191" s="3">
        <v>8583.7</v>
      </c>
      <c r="E191" s="3">
        <f t="shared" si="18"/>
        <v>4.541216287602512</v>
      </c>
      <c r="F191" s="3">
        <f t="shared" si="19"/>
        <v>8655.49971001097</v>
      </c>
      <c r="G191" s="3">
        <f t="shared" si="20"/>
        <v>4.207106172998952</v>
      </c>
      <c r="J191" s="3">
        <f t="shared" si="15"/>
        <v>65.31148277023235</v>
      </c>
      <c r="K191" s="3">
        <f t="shared" si="16"/>
        <v>64.83744750279482</v>
      </c>
      <c r="L191" s="3">
        <f t="shared" si="14"/>
        <v>65.07403349604685</v>
      </c>
    </row>
    <row r="192" spans="1:12" ht="15">
      <c r="A192" s="1">
        <v>1994.25</v>
      </c>
      <c r="B192" s="3">
        <v>8847.3</v>
      </c>
      <c r="C192" s="3">
        <f t="shared" si="17"/>
        <v>5.43501465587004</v>
      </c>
      <c r="D192" s="3">
        <v>8688.2</v>
      </c>
      <c r="E192" s="3">
        <f t="shared" si="18"/>
        <v>4.840290883445597</v>
      </c>
      <c r="F192" s="3">
        <f t="shared" si="19"/>
        <v>8767.389113071235</v>
      </c>
      <c r="G192" s="3">
        <f t="shared" si="20"/>
        <v>5.13765276965788</v>
      </c>
      <c r="J192" s="3">
        <f t="shared" si="15"/>
        <v>66.20496127511505</v>
      </c>
      <c r="K192" s="3">
        <f t="shared" si="16"/>
        <v>65.62679396924193</v>
      </c>
      <c r="L192" s="3">
        <f t="shared" si="14"/>
        <v>65.91524370996149</v>
      </c>
    </row>
    <row r="193" spans="1:12" ht="15">
      <c r="A193" s="1">
        <v>1994.5</v>
      </c>
      <c r="B193" s="3">
        <v>8904.3</v>
      </c>
      <c r="C193" s="3">
        <f t="shared" si="17"/>
        <v>2.5687913607087483</v>
      </c>
      <c r="D193" s="3">
        <v>8780.3</v>
      </c>
      <c r="E193" s="3">
        <f t="shared" si="18"/>
        <v>4.217916977507509</v>
      </c>
      <c r="F193" s="3">
        <f t="shared" si="19"/>
        <v>8842.082633067845</v>
      </c>
      <c r="G193" s="3">
        <f t="shared" si="20"/>
        <v>3.3933541691081084</v>
      </c>
      <c r="J193" s="3">
        <f t="shared" si="15"/>
        <v>66.63149623975755</v>
      </c>
      <c r="K193" s="3">
        <f t="shared" si="16"/>
        <v>66.32247635737379</v>
      </c>
      <c r="L193" s="3">
        <f t="shared" si="14"/>
        <v>66.47680673752134</v>
      </c>
    </row>
    <row r="194" spans="1:12" ht="15">
      <c r="A194" s="1">
        <v>1994.75</v>
      </c>
      <c r="B194" s="3">
        <v>9003.2</v>
      </c>
      <c r="C194" s="3">
        <f t="shared" si="17"/>
        <v>4.418305427539587</v>
      </c>
      <c r="D194" s="3">
        <v>8885.2</v>
      </c>
      <c r="E194" s="3">
        <f t="shared" si="18"/>
        <v>4.750558229246812</v>
      </c>
      <c r="F194" s="3">
        <f t="shared" si="19"/>
        <v>8944.005402502842</v>
      </c>
      <c r="G194" s="3">
        <f t="shared" si="20"/>
        <v>4.584431828393262</v>
      </c>
      <c r="J194" s="3">
        <f t="shared" si="15"/>
        <v>67.37157181876006</v>
      </c>
      <c r="K194" s="3">
        <f t="shared" si="16"/>
        <v>67.11484424570203</v>
      </c>
      <c r="L194" s="3">
        <f t="shared" si="14"/>
        <v>67.24308551222356</v>
      </c>
    </row>
    <row r="195" spans="1:12" ht="15">
      <c r="A195" s="1">
        <v>1995</v>
      </c>
      <c r="B195" s="3">
        <v>9025.3</v>
      </c>
      <c r="C195" s="3">
        <f t="shared" si="17"/>
        <v>0.9806699867308777</v>
      </c>
      <c r="D195" s="3">
        <v>8931.1</v>
      </c>
      <c r="E195" s="3">
        <f t="shared" si="18"/>
        <v>2.061038556864634</v>
      </c>
      <c r="F195" s="3">
        <f t="shared" si="19"/>
        <v>8978.076454898342</v>
      </c>
      <c r="G195" s="3">
        <f t="shared" si="20"/>
        <v>1.5208542717976856</v>
      </c>
      <c r="J195" s="3">
        <f t="shared" si="15"/>
        <v>67.53694765592846</v>
      </c>
      <c r="K195" s="3">
        <f t="shared" si="16"/>
        <v>67.46155240656253</v>
      </c>
      <c r="L195" s="3">
        <f aca="true" t="shared" si="21" ref="L195:L256">(J195^0.5)*(K195^0.5)</f>
        <v>67.49923950438026</v>
      </c>
    </row>
    <row r="196" spans="1:12" ht="15">
      <c r="A196" s="1">
        <v>1995.25</v>
      </c>
      <c r="B196" s="3">
        <v>9044.7</v>
      </c>
      <c r="C196" s="3">
        <f t="shared" si="17"/>
        <v>0.8588824550584893</v>
      </c>
      <c r="D196" s="3">
        <v>8973.9</v>
      </c>
      <c r="E196" s="3">
        <f t="shared" si="18"/>
        <v>1.9123186381350077</v>
      </c>
      <c r="F196" s="3">
        <f t="shared" si="19"/>
        <v>9009.230451597961</v>
      </c>
      <c r="G196" s="3">
        <f t="shared" si="20"/>
        <v>1.3856005465967804</v>
      </c>
      <c r="J196" s="3">
        <f aca="true" t="shared" si="22" ref="J196:J256">100*(B196/B$246)</f>
        <v>67.68211920529802</v>
      </c>
      <c r="K196" s="3">
        <f aca="true" t="shared" si="23" ref="K196:K256">(D196/D$246)*100</f>
        <v>67.78484454784422</v>
      </c>
      <c r="L196" s="3">
        <f t="shared" si="21"/>
        <v>67.73346240227046</v>
      </c>
    </row>
    <row r="197" spans="1:12" ht="15">
      <c r="A197" s="1">
        <v>1995.5</v>
      </c>
      <c r="B197" s="3">
        <v>9120.7</v>
      </c>
      <c r="C197" s="3">
        <f aca="true" t="shared" si="24" ref="C197:C255">400*LN(B197/B196)</f>
        <v>3.3470418901548027</v>
      </c>
      <c r="D197" s="3">
        <v>9078.2</v>
      </c>
      <c r="E197" s="3">
        <f aca="true" t="shared" si="25" ref="E197:E256">400*LN(D197/D196)</f>
        <v>4.622228354873232</v>
      </c>
      <c r="F197" s="3">
        <f aca="true" t="shared" si="26" ref="F197:F256">SQRT(B197*D197)</f>
        <v>9099.425187340134</v>
      </c>
      <c r="G197" s="3">
        <f aca="true" t="shared" si="27" ref="G197:G256">400*LN(F197/F196)</f>
        <v>3.9846351225140344</v>
      </c>
      <c r="J197" s="3">
        <f t="shared" si="22"/>
        <v>68.25083249148801</v>
      </c>
      <c r="K197" s="3">
        <f t="shared" si="23"/>
        <v>68.57268030335077</v>
      </c>
      <c r="L197" s="3">
        <f t="shared" si="21"/>
        <v>68.4115671277625</v>
      </c>
    </row>
    <row r="198" spans="1:12" ht="15">
      <c r="A198" s="1">
        <v>1995.75</v>
      </c>
      <c r="B198" s="3">
        <v>9184.3</v>
      </c>
      <c r="C198" s="3">
        <f t="shared" si="24"/>
        <v>2.779579608877286</v>
      </c>
      <c r="D198" s="3">
        <v>9133.7</v>
      </c>
      <c r="E198" s="3">
        <f t="shared" si="25"/>
        <v>2.4379739317900917</v>
      </c>
      <c r="F198" s="3">
        <f t="shared" si="26"/>
        <v>9158.965056708099</v>
      </c>
      <c r="G198" s="3">
        <f t="shared" si="27"/>
        <v>2.608776770333664</v>
      </c>
      <c r="J198" s="3">
        <f t="shared" si="22"/>
        <v>68.72675571519437</v>
      </c>
      <c r="K198" s="3">
        <f t="shared" si="23"/>
        <v>68.99190258935857</v>
      </c>
      <c r="L198" s="3">
        <f t="shared" si="21"/>
        <v>68.85920153171493</v>
      </c>
    </row>
    <row r="199" spans="1:12" ht="15">
      <c r="A199" s="1">
        <v>1996</v>
      </c>
      <c r="B199" s="3">
        <v>9247.2</v>
      </c>
      <c r="C199" s="3">
        <f t="shared" si="24"/>
        <v>2.73011937959578</v>
      </c>
      <c r="D199" s="3">
        <v>9219</v>
      </c>
      <c r="E199" s="3">
        <f t="shared" si="25"/>
        <v>3.718280764387785</v>
      </c>
      <c r="F199" s="3">
        <f t="shared" si="26"/>
        <v>9233.089233837178</v>
      </c>
      <c r="G199" s="3">
        <f t="shared" si="27"/>
        <v>3.2242000719917683</v>
      </c>
      <c r="J199" s="3">
        <f t="shared" si="22"/>
        <v>69.19744079021216</v>
      </c>
      <c r="K199" s="3">
        <f t="shared" si="23"/>
        <v>69.63622080551107</v>
      </c>
      <c r="L199" s="3">
        <f t="shared" si="21"/>
        <v>69.41648410891675</v>
      </c>
    </row>
    <row r="200" spans="1:12" ht="15">
      <c r="A200" s="1">
        <v>1996.25</v>
      </c>
      <c r="B200" s="3">
        <v>9407.1</v>
      </c>
      <c r="C200" s="3">
        <f t="shared" si="24"/>
        <v>6.857568126808992</v>
      </c>
      <c r="D200" s="3">
        <v>9362.8</v>
      </c>
      <c r="E200" s="3">
        <f t="shared" si="25"/>
        <v>6.191127694861917</v>
      </c>
      <c r="F200" s="3">
        <f t="shared" si="26"/>
        <v>9384.923861172236</v>
      </c>
      <c r="G200" s="3">
        <f t="shared" si="27"/>
        <v>6.5243479108355</v>
      </c>
      <c r="J200" s="3">
        <f t="shared" si="22"/>
        <v>70.39398361207768</v>
      </c>
      <c r="K200" s="3">
        <f t="shared" si="23"/>
        <v>70.72242197177991</v>
      </c>
      <c r="L200" s="3">
        <f t="shared" si="21"/>
        <v>70.55801168746125</v>
      </c>
    </row>
    <row r="201" spans="1:12" ht="15">
      <c r="A201" s="1">
        <v>1996.5</v>
      </c>
      <c r="B201" s="3">
        <v>9488.9</v>
      </c>
      <c r="C201" s="3">
        <f t="shared" si="24"/>
        <v>3.463188441145367</v>
      </c>
      <c r="D201" s="3">
        <v>9453.8</v>
      </c>
      <c r="E201" s="3">
        <f t="shared" si="25"/>
        <v>3.868954410808935</v>
      </c>
      <c r="F201" s="3">
        <f t="shared" si="26"/>
        <v>9471.333740292335</v>
      </c>
      <c r="G201" s="3">
        <f t="shared" si="27"/>
        <v>3.6660714259771807</v>
      </c>
      <c r="J201" s="3">
        <f t="shared" si="22"/>
        <v>71.00609870168742</v>
      </c>
      <c r="K201" s="3">
        <f t="shared" si="23"/>
        <v>71.40979544973864</v>
      </c>
      <c r="L201" s="3">
        <f t="shared" si="21"/>
        <v>71.20766099213941</v>
      </c>
    </row>
    <row r="202" spans="1:12" ht="15">
      <c r="A202" s="1">
        <v>1996.75</v>
      </c>
      <c r="B202" s="3">
        <v>9592.5</v>
      </c>
      <c r="C202" s="3">
        <f t="shared" si="24"/>
        <v>4.343539488465509</v>
      </c>
      <c r="D202" s="3">
        <v>9575.2</v>
      </c>
      <c r="E202" s="3">
        <f t="shared" si="25"/>
        <v>5.103858198555669</v>
      </c>
      <c r="F202" s="3">
        <f t="shared" si="26"/>
        <v>9583.846096427049</v>
      </c>
      <c r="G202" s="3">
        <f t="shared" si="27"/>
        <v>4.723698843510559</v>
      </c>
      <c r="J202" s="3">
        <f t="shared" si="22"/>
        <v>71.78134470759906</v>
      </c>
      <c r="K202" s="3">
        <f t="shared" si="23"/>
        <v>72.32679699066381</v>
      </c>
      <c r="L202" s="3">
        <f t="shared" si="21"/>
        <v>72.05355471025268</v>
      </c>
    </row>
    <row r="203" spans="1:12" ht="15">
      <c r="A203" s="1">
        <v>1997</v>
      </c>
      <c r="B203" s="3">
        <v>9666.2</v>
      </c>
      <c r="C203" s="3">
        <f t="shared" si="24"/>
        <v>3.061488460803285</v>
      </c>
      <c r="D203" s="3">
        <v>9677.2</v>
      </c>
      <c r="E203" s="3">
        <f t="shared" si="25"/>
        <v>4.238472268188659</v>
      </c>
      <c r="F203" s="3">
        <f t="shared" si="26"/>
        <v>9671.698436158978</v>
      </c>
      <c r="G203" s="3">
        <f t="shared" si="27"/>
        <v>3.6499803644960847</v>
      </c>
      <c r="J203" s="3">
        <f t="shared" si="22"/>
        <v>72.33284693381225</v>
      </c>
      <c r="K203" s="3">
        <f t="shared" si="23"/>
        <v>73.09725957035383</v>
      </c>
      <c r="L203" s="3">
        <f t="shared" si="21"/>
        <v>72.71404876489513</v>
      </c>
    </row>
    <row r="204" spans="1:12" ht="15">
      <c r="A204" s="1">
        <v>1997.25</v>
      </c>
      <c r="B204" s="3">
        <v>9809.6</v>
      </c>
      <c r="C204" s="3">
        <f t="shared" si="24"/>
        <v>5.890493494123217</v>
      </c>
      <c r="D204" s="3">
        <v>9789.2</v>
      </c>
      <c r="E204" s="3">
        <f t="shared" si="25"/>
        <v>4.602853567685647</v>
      </c>
      <c r="F204" s="3">
        <f t="shared" si="26"/>
        <v>9799.394691510288</v>
      </c>
      <c r="G204" s="3">
        <f t="shared" si="27"/>
        <v>5.246673530904391</v>
      </c>
      <c r="J204" s="3">
        <f t="shared" si="22"/>
        <v>73.40591910801811</v>
      </c>
      <c r="K204" s="3">
        <f t="shared" si="23"/>
        <v>73.94325769707226</v>
      </c>
      <c r="L204" s="3">
        <f t="shared" si="21"/>
        <v>73.67409852244292</v>
      </c>
    </row>
    <row r="205" spans="1:12" ht="15">
      <c r="A205" s="1">
        <v>1997.5</v>
      </c>
      <c r="B205" s="3">
        <v>9932.7</v>
      </c>
      <c r="C205" s="3">
        <f t="shared" si="24"/>
        <v>4.988338558019359</v>
      </c>
      <c r="D205" s="3">
        <v>9948.9</v>
      </c>
      <c r="E205" s="3">
        <f t="shared" si="25"/>
        <v>6.472902051426126</v>
      </c>
      <c r="F205" s="3">
        <f t="shared" si="26"/>
        <v>9940.796699963237</v>
      </c>
      <c r="G205" s="3">
        <f t="shared" si="27"/>
        <v>5.73062030472276</v>
      </c>
      <c r="J205" s="3">
        <f t="shared" si="22"/>
        <v>74.3270849702548</v>
      </c>
      <c r="K205" s="3">
        <f t="shared" si="23"/>
        <v>75.1495603831163</v>
      </c>
      <c r="L205" s="3">
        <f t="shared" si="21"/>
        <v>74.7371912776576</v>
      </c>
    </row>
    <row r="206" spans="1:12" ht="15">
      <c r="A206" s="1">
        <v>1997.75</v>
      </c>
      <c r="B206" s="3">
        <v>10008.9</v>
      </c>
      <c r="C206" s="3">
        <f t="shared" si="24"/>
        <v>3.056941103017431</v>
      </c>
      <c r="D206" s="3">
        <v>10067.8</v>
      </c>
      <c r="E206" s="3">
        <f t="shared" si="25"/>
        <v>4.7520879447721365</v>
      </c>
      <c r="F206" s="3">
        <f t="shared" si="26"/>
        <v>10038.306800451955</v>
      </c>
      <c r="G206" s="3">
        <f t="shared" si="27"/>
        <v>3.904514523894806</v>
      </c>
      <c r="J206" s="3">
        <f t="shared" si="22"/>
        <v>74.89729487035581</v>
      </c>
      <c r="K206" s="3">
        <f t="shared" si="23"/>
        <v>76.04767803728436</v>
      </c>
      <c r="L206" s="3">
        <f t="shared" si="21"/>
        <v>75.47029459439236</v>
      </c>
    </row>
    <row r="207" spans="1:12" ht="15">
      <c r="A207" s="1">
        <v>1998</v>
      </c>
      <c r="B207" s="3">
        <v>10103.4</v>
      </c>
      <c r="C207" s="3">
        <f t="shared" si="24"/>
        <v>3.75892147332106</v>
      </c>
      <c r="D207" s="3">
        <v>10174.9</v>
      </c>
      <c r="E207" s="3">
        <f t="shared" si="25"/>
        <v>4.232676445332024</v>
      </c>
      <c r="F207" s="3">
        <f t="shared" si="26"/>
        <v>10139.086973687523</v>
      </c>
      <c r="G207" s="3">
        <f t="shared" si="27"/>
        <v>3.995798959326625</v>
      </c>
      <c r="J207" s="3">
        <f t="shared" si="22"/>
        <v>75.60444494331574</v>
      </c>
      <c r="K207" s="3">
        <f t="shared" si="23"/>
        <v>76.85666374595885</v>
      </c>
      <c r="L207" s="3">
        <f t="shared" si="21"/>
        <v>76.22798306860989</v>
      </c>
    </row>
    <row r="208" spans="1:12" ht="15">
      <c r="A208" s="1">
        <v>1998.25</v>
      </c>
      <c r="B208" s="3">
        <v>10194.3</v>
      </c>
      <c r="C208" s="3">
        <f t="shared" si="24"/>
        <v>3.582695879427588</v>
      </c>
      <c r="D208" s="3">
        <v>10318.4</v>
      </c>
      <c r="E208" s="3">
        <f t="shared" si="25"/>
        <v>5.601922401376165</v>
      </c>
      <c r="F208" s="3">
        <f t="shared" si="26"/>
        <v>10256.162299807856</v>
      </c>
      <c r="G208" s="3">
        <f t="shared" si="27"/>
        <v>4.592309140401809</v>
      </c>
      <c r="J208" s="3">
        <f t="shared" si="22"/>
        <v>76.2846559658772</v>
      </c>
      <c r="K208" s="3">
        <f t="shared" si="23"/>
        <v>77.94059884581685</v>
      </c>
      <c r="L208" s="3">
        <f t="shared" si="21"/>
        <v>77.10818224240268</v>
      </c>
    </row>
    <row r="209" spans="1:12" ht="15">
      <c r="A209" s="1">
        <v>1998.5</v>
      </c>
      <c r="B209" s="3">
        <v>10328.8</v>
      </c>
      <c r="C209" s="3">
        <f t="shared" si="24"/>
        <v>5.242947727048644</v>
      </c>
      <c r="D209" s="3">
        <v>10469</v>
      </c>
      <c r="E209" s="3">
        <f t="shared" si="25"/>
        <v>5.795920025296848</v>
      </c>
      <c r="F209" s="3">
        <f t="shared" si="26"/>
        <v>10398.663721844263</v>
      </c>
      <c r="G209" s="3">
        <f t="shared" si="27"/>
        <v>5.5194338761727435</v>
      </c>
      <c r="J209" s="3">
        <f t="shared" si="22"/>
        <v>77.29112882104239</v>
      </c>
      <c r="K209" s="3">
        <f t="shared" si="23"/>
        <v>79.07816418406503</v>
      </c>
      <c r="L209" s="3">
        <f t="shared" si="21"/>
        <v>78.17954064128358</v>
      </c>
    </row>
    <row r="210" spans="1:12" ht="15">
      <c r="A210" s="1">
        <v>1998.75</v>
      </c>
      <c r="B210" s="3">
        <v>10507.6</v>
      </c>
      <c r="C210" s="3">
        <f t="shared" si="24"/>
        <v>6.865077994053925</v>
      </c>
      <c r="D210" s="3">
        <v>10570.9</v>
      </c>
      <c r="E210" s="3">
        <f t="shared" si="25"/>
        <v>3.8745734246387484</v>
      </c>
      <c r="F210" s="3">
        <f t="shared" si="26"/>
        <v>10539.202476468512</v>
      </c>
      <c r="G210" s="3">
        <f t="shared" si="27"/>
        <v>5.369825709346441</v>
      </c>
      <c r="J210" s="3">
        <f t="shared" si="22"/>
        <v>78.62910165749992</v>
      </c>
      <c r="K210" s="3">
        <f t="shared" si="23"/>
        <v>79.84787140828475</v>
      </c>
      <c r="L210" s="3">
        <f t="shared" si="21"/>
        <v>79.2361432560735</v>
      </c>
    </row>
    <row r="211" spans="1:12" ht="15">
      <c r="A211" s="1">
        <v>1999</v>
      </c>
      <c r="B211" s="3">
        <v>10601.2</v>
      </c>
      <c r="C211" s="3">
        <f t="shared" si="24"/>
        <v>3.5473589576775773</v>
      </c>
      <c r="D211" s="3">
        <v>10712.3</v>
      </c>
      <c r="E211" s="3">
        <f t="shared" si="25"/>
        <v>5.31506842900179</v>
      </c>
      <c r="F211" s="3">
        <f t="shared" si="26"/>
        <v>10656.605217422666</v>
      </c>
      <c r="G211" s="3">
        <f t="shared" si="27"/>
        <v>4.431213693339606</v>
      </c>
      <c r="J211" s="3">
        <f t="shared" si="22"/>
        <v>79.32951696786023</v>
      </c>
      <c r="K211" s="3">
        <f t="shared" si="23"/>
        <v>80.91594404326676</v>
      </c>
      <c r="L211" s="3">
        <f t="shared" si="21"/>
        <v>80.11880400973769</v>
      </c>
    </row>
    <row r="212" spans="1:12" ht="15">
      <c r="A212" s="1">
        <v>1999.25</v>
      </c>
      <c r="B212" s="3">
        <v>10684</v>
      </c>
      <c r="C212" s="3">
        <f t="shared" si="24"/>
        <v>3.1120371960055735</v>
      </c>
      <c r="D212" s="3">
        <v>10784.1</v>
      </c>
      <c r="E212" s="3">
        <f t="shared" si="25"/>
        <v>2.672085261068257</v>
      </c>
      <c r="F212" s="3">
        <f t="shared" si="26"/>
        <v>10733.933314493806</v>
      </c>
      <c r="G212" s="3">
        <f t="shared" si="27"/>
        <v>2.892061228536908</v>
      </c>
      <c r="J212" s="3">
        <f t="shared" si="22"/>
        <v>79.94911512702511</v>
      </c>
      <c r="K212" s="3">
        <f t="shared" si="23"/>
        <v>81.4582892709309</v>
      </c>
      <c r="L212" s="3">
        <f t="shared" si="21"/>
        <v>80.70017439245203</v>
      </c>
    </row>
    <row r="213" spans="1:12" ht="15">
      <c r="A213" s="1">
        <v>1999.5</v>
      </c>
      <c r="B213" s="3">
        <v>10819.9</v>
      </c>
      <c r="C213" s="3">
        <f t="shared" si="24"/>
        <v>5.055894393493888</v>
      </c>
      <c r="D213" s="3">
        <v>10881.8</v>
      </c>
      <c r="E213" s="3">
        <f t="shared" si="25"/>
        <v>3.607536718558013</v>
      </c>
      <c r="F213" s="3">
        <f t="shared" si="26"/>
        <v>10850.805860395807</v>
      </c>
      <c r="G213" s="3">
        <f t="shared" si="27"/>
        <v>4.331715556025979</v>
      </c>
      <c r="J213" s="3">
        <f t="shared" si="22"/>
        <v>80.96606427956748</v>
      </c>
      <c r="K213" s="3">
        <f t="shared" si="23"/>
        <v>82.19627156539867</v>
      </c>
      <c r="L213" s="3">
        <f t="shared" si="21"/>
        <v>81.5788490180197</v>
      </c>
    </row>
    <row r="214" spans="1:12" ht="15">
      <c r="A214" s="1">
        <v>1999.75</v>
      </c>
      <c r="B214" s="3">
        <v>11014.3</v>
      </c>
      <c r="C214" s="3">
        <f t="shared" si="24"/>
        <v>7.122958919416614</v>
      </c>
      <c r="D214" s="3">
        <v>11069.1</v>
      </c>
      <c r="E214" s="3">
        <f t="shared" si="25"/>
        <v>6.826309472824876</v>
      </c>
      <c r="F214" s="3">
        <f t="shared" si="26"/>
        <v>11041.666003371049</v>
      </c>
      <c r="G214" s="3">
        <f t="shared" si="27"/>
        <v>6.974634196120732</v>
      </c>
      <c r="J214" s="3">
        <f t="shared" si="22"/>
        <v>82.42077300108504</v>
      </c>
      <c r="K214" s="3">
        <f t="shared" si="23"/>
        <v>83.6110523612412</v>
      </c>
      <c r="L214" s="3">
        <f t="shared" si="21"/>
        <v>83.01377938058052</v>
      </c>
    </row>
    <row r="215" spans="1:12" ht="15">
      <c r="A215" s="1">
        <v>2000</v>
      </c>
      <c r="B215" s="3">
        <v>11043</v>
      </c>
      <c r="C215" s="3">
        <f t="shared" si="24"/>
        <v>1.0409258140013264</v>
      </c>
      <c r="D215" s="3">
        <v>11294.3</v>
      </c>
      <c r="E215" s="3">
        <f t="shared" si="25"/>
        <v>8.05629242884363</v>
      </c>
      <c r="F215" s="3">
        <f t="shared" si="26"/>
        <v>11167.943181266637</v>
      </c>
      <c r="G215" s="3">
        <f t="shared" si="27"/>
        <v>4.548609121422419</v>
      </c>
      <c r="J215" s="3">
        <f t="shared" si="22"/>
        <v>82.63553709731733</v>
      </c>
      <c r="K215" s="3">
        <f t="shared" si="23"/>
        <v>85.31211288032148</v>
      </c>
      <c r="L215" s="3">
        <f t="shared" si="21"/>
        <v>83.96316018809875</v>
      </c>
    </row>
    <row r="216" spans="1:12" ht="15">
      <c r="A216" s="1">
        <v>2000.25</v>
      </c>
      <c r="B216" s="3">
        <v>11258.5</v>
      </c>
      <c r="C216" s="3">
        <f t="shared" si="24"/>
        <v>7.730662341033556</v>
      </c>
      <c r="D216" s="3">
        <v>11356.9</v>
      </c>
      <c r="E216" s="3">
        <f t="shared" si="25"/>
        <v>2.2109260215938216</v>
      </c>
      <c r="F216" s="3">
        <f t="shared" si="26"/>
        <v>11307.592964464187</v>
      </c>
      <c r="G216" s="3">
        <f t="shared" si="27"/>
        <v>4.970794181313689</v>
      </c>
      <c r="J216" s="3">
        <f t="shared" si="22"/>
        <v>84.24813858644816</v>
      </c>
      <c r="K216" s="3">
        <f t="shared" si="23"/>
        <v>85.78496540471946</v>
      </c>
      <c r="L216" s="3">
        <f t="shared" si="21"/>
        <v>85.01307931165924</v>
      </c>
    </row>
    <row r="217" spans="1:12" ht="15">
      <c r="A217" s="1">
        <v>2000.5</v>
      </c>
      <c r="B217" s="3">
        <v>11267.9</v>
      </c>
      <c r="C217" s="3">
        <f t="shared" si="24"/>
        <v>0.3338305471129068</v>
      </c>
      <c r="D217" s="3">
        <v>11440.6</v>
      </c>
      <c r="E217" s="3">
        <f t="shared" si="25"/>
        <v>2.9371773600935622</v>
      </c>
      <c r="F217" s="3">
        <f t="shared" si="26"/>
        <v>11353.921645845545</v>
      </c>
      <c r="G217" s="3">
        <f t="shared" si="27"/>
        <v>1.6355039536032598</v>
      </c>
      <c r="J217" s="3">
        <f t="shared" si="22"/>
        <v>84.31847944026639</v>
      </c>
      <c r="K217" s="3">
        <f t="shared" si="23"/>
        <v>86.41719793334744</v>
      </c>
      <c r="L217" s="3">
        <f t="shared" si="21"/>
        <v>85.36138897199592</v>
      </c>
    </row>
    <row r="218" spans="1:12" ht="15">
      <c r="A218" s="1">
        <v>2000.75</v>
      </c>
      <c r="B218" s="3">
        <v>11334.5</v>
      </c>
      <c r="C218" s="3">
        <f t="shared" si="24"/>
        <v>2.3572786164332173</v>
      </c>
      <c r="D218" s="3">
        <v>11418</v>
      </c>
      <c r="E218" s="3">
        <f t="shared" si="25"/>
        <v>-0.7909498346828745</v>
      </c>
      <c r="F218" s="3">
        <f t="shared" si="26"/>
        <v>11376.173390028827</v>
      </c>
      <c r="G218" s="3">
        <f t="shared" si="27"/>
        <v>0.783164390875129</v>
      </c>
      <c r="J218" s="3">
        <f t="shared" si="22"/>
        <v>84.81685187263815</v>
      </c>
      <c r="K218" s="3">
        <f t="shared" si="23"/>
        <v>86.24648759706318</v>
      </c>
      <c r="L218" s="3">
        <f t="shared" si="21"/>
        <v>85.52868269215557</v>
      </c>
    </row>
    <row r="219" spans="1:12" ht="15">
      <c r="A219" s="1">
        <v>2001</v>
      </c>
      <c r="B219" s="3">
        <v>11297.2</v>
      </c>
      <c r="C219" s="3">
        <f t="shared" si="24"/>
        <v>-1.3185057692758873</v>
      </c>
      <c r="D219" s="3">
        <v>11532.4</v>
      </c>
      <c r="E219" s="3">
        <f t="shared" si="25"/>
        <v>3.987763089366915</v>
      </c>
      <c r="F219" s="3">
        <f t="shared" si="26"/>
        <v>11414.19420195749</v>
      </c>
      <c r="G219" s="3">
        <f t="shared" si="27"/>
        <v>1.3346286600455024</v>
      </c>
      <c r="J219" s="3">
        <f t="shared" si="22"/>
        <v>84.53773337823176</v>
      </c>
      <c r="K219" s="3">
        <f t="shared" si="23"/>
        <v>87.11061425506844</v>
      </c>
      <c r="L219" s="3">
        <f t="shared" si="21"/>
        <v>85.81453188306145</v>
      </c>
    </row>
    <row r="220" spans="1:12" ht="15">
      <c r="A220" s="1">
        <v>2001.25</v>
      </c>
      <c r="B220" s="3">
        <v>11371.3</v>
      </c>
      <c r="C220" s="3">
        <f t="shared" si="24"/>
        <v>2.6150919180751835</v>
      </c>
      <c r="D220" s="3">
        <v>11491.6</v>
      </c>
      <c r="E220" s="3">
        <f t="shared" si="25"/>
        <v>-1.417652630540093</v>
      </c>
      <c r="F220" s="3">
        <f t="shared" si="26"/>
        <v>11431.291750279142</v>
      </c>
      <c r="G220" s="3">
        <f t="shared" si="27"/>
        <v>0.5987196437675474</v>
      </c>
      <c r="J220" s="3">
        <f t="shared" si="22"/>
        <v>85.092228832267</v>
      </c>
      <c r="K220" s="3">
        <f t="shared" si="23"/>
        <v>86.80242922319245</v>
      </c>
      <c r="L220" s="3">
        <f t="shared" si="21"/>
        <v>85.94307517570309</v>
      </c>
    </row>
    <row r="221" spans="1:12" ht="15">
      <c r="A221" s="1">
        <v>2001.5</v>
      </c>
      <c r="B221" s="3">
        <v>11340.1</v>
      </c>
      <c r="C221" s="3">
        <f t="shared" si="24"/>
        <v>-1.0990082382259763</v>
      </c>
      <c r="D221" s="3">
        <v>11438.7</v>
      </c>
      <c r="E221" s="3">
        <f t="shared" si="25"/>
        <v>-1.8455962232879062</v>
      </c>
      <c r="F221" s="3">
        <f t="shared" si="26"/>
        <v>11389.293299849645</v>
      </c>
      <c r="G221" s="3">
        <f t="shared" si="27"/>
        <v>-1.4723022307569147</v>
      </c>
      <c r="J221" s="3">
        <f t="shared" si="22"/>
        <v>84.85875706214689</v>
      </c>
      <c r="K221" s="3">
        <f t="shared" si="23"/>
        <v>86.40284617941204</v>
      </c>
      <c r="L221" s="3">
        <f t="shared" si="21"/>
        <v>85.62732118557005</v>
      </c>
    </row>
    <row r="222" spans="1:12" ht="15">
      <c r="A222" s="1">
        <v>2001.75</v>
      </c>
      <c r="B222" s="3">
        <v>11380.1</v>
      </c>
      <c r="C222" s="3">
        <f t="shared" si="24"/>
        <v>1.40843976116863</v>
      </c>
      <c r="D222" s="3">
        <v>11383.7</v>
      </c>
      <c r="E222" s="3">
        <f t="shared" si="25"/>
        <v>-1.9279341865718744</v>
      </c>
      <c r="F222" s="3">
        <f t="shared" si="26"/>
        <v>11381.899857668755</v>
      </c>
      <c r="G222" s="3">
        <f t="shared" si="27"/>
        <v>-0.25974721270162054</v>
      </c>
      <c r="J222" s="3">
        <f t="shared" si="22"/>
        <v>85.15807984435216</v>
      </c>
      <c r="K222" s="3">
        <f t="shared" si="23"/>
        <v>85.98740067075566</v>
      </c>
      <c r="L222" s="3">
        <f t="shared" si="21"/>
        <v>85.57173559025499</v>
      </c>
    </row>
    <row r="223" spans="1:12" ht="15">
      <c r="A223" s="1">
        <v>2002</v>
      </c>
      <c r="B223" s="3">
        <v>11477.9</v>
      </c>
      <c r="C223" s="3">
        <f t="shared" si="24"/>
        <v>3.4228925292804786</v>
      </c>
      <c r="D223" s="3">
        <v>11525.2</v>
      </c>
      <c r="E223" s="3">
        <f t="shared" si="25"/>
        <v>4.94137385873253</v>
      </c>
      <c r="F223" s="3">
        <f t="shared" si="26"/>
        <v>11501.525684881984</v>
      </c>
      <c r="G223" s="3">
        <f t="shared" si="27"/>
        <v>4.182133194006413</v>
      </c>
      <c r="J223" s="3">
        <f t="shared" si="22"/>
        <v>85.88992404684402</v>
      </c>
      <c r="K223" s="3">
        <f t="shared" si="23"/>
        <v>87.05622866120798</v>
      </c>
      <c r="L223" s="3">
        <f t="shared" si="21"/>
        <v>86.47111001667457</v>
      </c>
    </row>
    <row r="224" spans="1:12" ht="15">
      <c r="A224" s="1">
        <v>2002.25</v>
      </c>
      <c r="B224" s="3">
        <v>11538.8</v>
      </c>
      <c r="C224" s="3">
        <f t="shared" si="24"/>
        <v>2.1167288835358002</v>
      </c>
      <c r="D224" s="3">
        <v>11588</v>
      </c>
      <c r="E224" s="3">
        <f t="shared" si="25"/>
        <v>2.1736550383150757</v>
      </c>
      <c r="F224" s="3">
        <f t="shared" si="26"/>
        <v>11563.373832926098</v>
      </c>
      <c r="G224" s="3">
        <f t="shared" si="27"/>
        <v>2.145191960925405</v>
      </c>
      <c r="J224" s="3">
        <f t="shared" si="22"/>
        <v>86.34564298275151</v>
      </c>
      <c r="K224" s="3">
        <f t="shared" si="23"/>
        <v>87.53059189654651</v>
      </c>
      <c r="L224" s="3">
        <f t="shared" si="21"/>
        <v>86.93609858952797</v>
      </c>
    </row>
    <row r="225" spans="1:12" ht="15">
      <c r="A225" s="1">
        <v>2002.5</v>
      </c>
      <c r="B225" s="3">
        <v>11596.4</v>
      </c>
      <c r="C225" s="3">
        <f t="shared" si="24"/>
        <v>1.9917742319889715</v>
      </c>
      <c r="D225" s="3">
        <v>11574.2</v>
      </c>
      <c r="E225" s="3">
        <f t="shared" si="25"/>
        <v>-0.47663871766541077</v>
      </c>
      <c r="F225" s="3">
        <f t="shared" si="26"/>
        <v>11585.294682484344</v>
      </c>
      <c r="G225" s="3">
        <f t="shared" si="27"/>
        <v>0.7575677571618268</v>
      </c>
      <c r="J225" s="3">
        <f t="shared" si="22"/>
        <v>86.77666778912709</v>
      </c>
      <c r="K225" s="3">
        <f t="shared" si="23"/>
        <v>87.42635284164729</v>
      </c>
      <c r="L225" s="3">
        <f t="shared" si="21"/>
        <v>87.10090456794713</v>
      </c>
    </row>
    <row r="226" spans="1:12" ht="15">
      <c r="A226" s="1">
        <v>2002.75</v>
      </c>
      <c r="B226" s="3">
        <v>11598.8</v>
      </c>
      <c r="C226" s="3">
        <f t="shared" si="24"/>
        <v>0.08277574700163812</v>
      </c>
      <c r="D226" s="3">
        <v>11620.8</v>
      </c>
      <c r="E226" s="3">
        <f t="shared" si="25"/>
        <v>1.6072451027304688</v>
      </c>
      <c r="F226" s="3">
        <f t="shared" si="26"/>
        <v>11609.794788884083</v>
      </c>
      <c r="G226" s="3">
        <f t="shared" si="27"/>
        <v>0.8450104248660165</v>
      </c>
      <c r="J226" s="3">
        <f t="shared" si="22"/>
        <v>86.7946271560594</v>
      </c>
      <c r="K226" s="3">
        <f t="shared" si="23"/>
        <v>87.77834849079977</v>
      </c>
      <c r="L226" s="3">
        <f t="shared" si="21"/>
        <v>87.28510199131131</v>
      </c>
    </row>
    <row r="227" spans="1:12" ht="15">
      <c r="A227" s="1">
        <v>2003</v>
      </c>
      <c r="B227" s="3">
        <v>11645.8</v>
      </c>
      <c r="C227" s="3">
        <f t="shared" si="24"/>
        <v>1.6175822015088313</v>
      </c>
      <c r="D227" s="3">
        <v>11653.5</v>
      </c>
      <c r="E227" s="3">
        <f t="shared" si="25"/>
        <v>1.1239872826725656</v>
      </c>
      <c r="F227" s="3">
        <f t="shared" si="26"/>
        <v>11649.64936382207</v>
      </c>
      <c r="G227" s="3">
        <f t="shared" si="27"/>
        <v>1.3707847420906716</v>
      </c>
      <c r="J227" s="3">
        <f t="shared" si="22"/>
        <v>87.14633142515059</v>
      </c>
      <c r="K227" s="3">
        <f t="shared" si="23"/>
        <v>88.02534972958274</v>
      </c>
      <c r="L227" s="3">
        <f t="shared" si="21"/>
        <v>87.58473783342055</v>
      </c>
    </row>
    <row r="228" spans="1:12" ht="15">
      <c r="A228" s="1">
        <v>2003.25</v>
      </c>
      <c r="B228" s="3">
        <v>11738.7</v>
      </c>
      <c r="C228" s="3">
        <f t="shared" si="24"/>
        <v>3.178190296493155</v>
      </c>
      <c r="D228" s="3">
        <v>11770.2</v>
      </c>
      <c r="E228" s="3">
        <f t="shared" si="25"/>
        <v>3.985739761923927</v>
      </c>
      <c r="F228" s="3">
        <f t="shared" si="26"/>
        <v>11754.439448140434</v>
      </c>
      <c r="G228" s="3">
        <f t="shared" si="27"/>
        <v>3.5819650292085288</v>
      </c>
      <c r="J228" s="3">
        <f t="shared" si="22"/>
        <v>87.84150858682231</v>
      </c>
      <c r="K228" s="3">
        <f t="shared" si="23"/>
        <v>88.90684956340455</v>
      </c>
      <c r="L228" s="3">
        <f t="shared" si="21"/>
        <v>88.37257373954388</v>
      </c>
    </row>
    <row r="229" spans="1:12" ht="15">
      <c r="A229" s="1">
        <v>2003.5</v>
      </c>
      <c r="B229" s="3">
        <v>11935.5</v>
      </c>
      <c r="C229" s="3">
        <f t="shared" si="24"/>
        <v>6.650430709296959</v>
      </c>
      <c r="D229" s="3">
        <v>11870.4</v>
      </c>
      <c r="E229" s="3">
        <f t="shared" si="25"/>
        <v>3.390797188746538</v>
      </c>
      <c r="F229" s="3">
        <f t="shared" si="26"/>
        <v>11902.905494038</v>
      </c>
      <c r="G229" s="3">
        <f t="shared" si="27"/>
        <v>5.0206139490217385</v>
      </c>
      <c r="J229" s="3">
        <f t="shared" si="22"/>
        <v>89.3141766752722</v>
      </c>
      <c r="K229" s="3">
        <f t="shared" si="23"/>
        <v>89.66371574462943</v>
      </c>
      <c r="L229" s="3">
        <f t="shared" si="21"/>
        <v>89.48877554965884</v>
      </c>
    </row>
    <row r="230" spans="1:12" ht="15">
      <c r="A230" s="1">
        <v>2003.75</v>
      </c>
      <c r="B230" s="3">
        <v>12042.8</v>
      </c>
      <c r="C230" s="3">
        <f t="shared" si="24"/>
        <v>3.5799273916781225</v>
      </c>
      <c r="D230" s="3">
        <v>11998.8</v>
      </c>
      <c r="E230" s="3">
        <f t="shared" si="25"/>
        <v>4.303495333817014</v>
      </c>
      <c r="F230" s="3">
        <f t="shared" si="26"/>
        <v>12020.779868211546</v>
      </c>
      <c r="G230" s="3">
        <f t="shared" si="27"/>
        <v>3.941711362747612</v>
      </c>
      <c r="J230" s="3">
        <f t="shared" si="22"/>
        <v>90.1171100385378</v>
      </c>
      <c r="K230" s="3">
        <f t="shared" si="23"/>
        <v>90.63359216847448</v>
      </c>
      <c r="L230" s="3">
        <f t="shared" si="21"/>
        <v>90.37498215011925</v>
      </c>
    </row>
    <row r="231" spans="1:12" ht="15">
      <c r="A231" s="1">
        <v>2004</v>
      </c>
      <c r="B231" s="3">
        <v>12127.6</v>
      </c>
      <c r="C231" s="3">
        <f t="shared" si="24"/>
        <v>2.80675033720511</v>
      </c>
      <c r="D231" s="3">
        <v>12096.4</v>
      </c>
      <c r="E231" s="3">
        <f t="shared" si="25"/>
        <v>3.2404971543276004</v>
      </c>
      <c r="F231" s="3">
        <f t="shared" si="26"/>
        <v>12111.989953760694</v>
      </c>
      <c r="G231" s="3">
        <f t="shared" si="27"/>
        <v>3.023623745766315</v>
      </c>
      <c r="J231" s="3">
        <f t="shared" si="22"/>
        <v>90.75167433681295</v>
      </c>
      <c r="K231" s="3">
        <f t="shared" si="23"/>
        <v>91.37081910747197</v>
      </c>
      <c r="L231" s="3">
        <f t="shared" si="21"/>
        <v>91.06072050851093</v>
      </c>
    </row>
    <row r="232" spans="1:12" ht="15">
      <c r="A232" s="1">
        <v>2004.25</v>
      </c>
      <c r="B232" s="3">
        <v>12213.8</v>
      </c>
      <c r="C232" s="3">
        <f t="shared" si="24"/>
        <v>2.8330452756271987</v>
      </c>
      <c r="D232" s="3">
        <v>12213.8</v>
      </c>
      <c r="E232" s="3">
        <f t="shared" si="25"/>
        <v>3.8634289365409775</v>
      </c>
      <c r="F232" s="3">
        <f t="shared" si="26"/>
        <v>12213.8</v>
      </c>
      <c r="G232" s="3">
        <f t="shared" si="27"/>
        <v>3.3482371060840834</v>
      </c>
      <c r="J232" s="3">
        <f t="shared" si="22"/>
        <v>91.3967149324653</v>
      </c>
      <c r="K232" s="3">
        <f t="shared" si="23"/>
        <v>92.25760642958576</v>
      </c>
      <c r="L232" s="3">
        <f t="shared" si="21"/>
        <v>91.82615180435488</v>
      </c>
    </row>
    <row r="233" spans="1:12" ht="15">
      <c r="A233" s="1">
        <v>2004.5</v>
      </c>
      <c r="B233" s="3">
        <v>12303.5</v>
      </c>
      <c r="C233" s="3">
        <f t="shared" si="24"/>
        <v>2.92692589263183</v>
      </c>
      <c r="D233" s="3">
        <v>12343.4</v>
      </c>
      <c r="E233" s="3">
        <f t="shared" si="25"/>
        <v>4.222018901673152</v>
      </c>
      <c r="F233" s="3">
        <f t="shared" si="26"/>
        <v>12323.43385181257</v>
      </c>
      <c r="G233" s="3">
        <f t="shared" si="27"/>
        <v>3.5744723971524826</v>
      </c>
      <c r="J233" s="3">
        <f t="shared" si="22"/>
        <v>92.0679462715606</v>
      </c>
      <c r="K233" s="3">
        <f t="shared" si="23"/>
        <v>93.23654711907425</v>
      </c>
      <c r="L233" s="3">
        <f t="shared" si="21"/>
        <v>92.65040426627806</v>
      </c>
    </row>
    <row r="234" spans="1:12" ht="15">
      <c r="A234" s="1">
        <v>2004.75</v>
      </c>
      <c r="B234" s="3">
        <v>12410.3</v>
      </c>
      <c r="C234" s="3">
        <f t="shared" si="24"/>
        <v>3.457199292437317</v>
      </c>
      <c r="D234" s="3">
        <v>12433.3</v>
      </c>
      <c r="E234" s="3">
        <f t="shared" si="25"/>
        <v>2.9027398975590804</v>
      </c>
      <c r="F234" s="3">
        <f t="shared" si="26"/>
        <v>12421.794676696278</v>
      </c>
      <c r="G234" s="3">
        <f t="shared" si="27"/>
        <v>3.1799695949982496</v>
      </c>
      <c r="J234" s="3">
        <f t="shared" si="22"/>
        <v>92.86713810004863</v>
      </c>
      <c r="K234" s="3">
        <f t="shared" si="23"/>
        <v>93.91561168685983</v>
      </c>
      <c r="L234" s="3">
        <f t="shared" si="21"/>
        <v>93.38990352427908</v>
      </c>
    </row>
    <row r="235" spans="1:12" ht="15">
      <c r="A235" s="1">
        <v>2005</v>
      </c>
      <c r="B235" s="3">
        <v>12534.1</v>
      </c>
      <c r="C235" s="3">
        <f t="shared" si="24"/>
        <v>3.9704628368691743</v>
      </c>
      <c r="D235" s="3">
        <v>12563.5</v>
      </c>
      <c r="E235" s="3">
        <f t="shared" si="25"/>
        <v>4.16697105134205</v>
      </c>
      <c r="F235" s="3">
        <f t="shared" si="26"/>
        <v>12548.791390010434</v>
      </c>
      <c r="G235" s="3">
        <f t="shared" si="27"/>
        <v>4.068716944105595</v>
      </c>
      <c r="J235" s="3">
        <f t="shared" si="22"/>
        <v>93.79354211097393</v>
      </c>
      <c r="K235" s="3">
        <f t="shared" si="23"/>
        <v>94.89908450917002</v>
      </c>
      <c r="L235" s="3">
        <f t="shared" si="21"/>
        <v>94.34469396422732</v>
      </c>
    </row>
    <row r="236" spans="1:12" ht="15">
      <c r="A236" s="1">
        <v>2005.25</v>
      </c>
      <c r="B236" s="3">
        <v>12587.5</v>
      </c>
      <c r="C236" s="3">
        <f t="shared" si="24"/>
        <v>1.7005311899986977</v>
      </c>
      <c r="D236" s="3">
        <v>12655.6</v>
      </c>
      <c r="E236" s="3">
        <f t="shared" si="25"/>
        <v>2.9216081287914784</v>
      </c>
      <c r="F236" s="3">
        <f t="shared" si="26"/>
        <v>12621.504070434712</v>
      </c>
      <c r="G236" s="3">
        <f t="shared" si="27"/>
        <v>2.3110696593951423</v>
      </c>
      <c r="J236" s="3">
        <f t="shared" si="22"/>
        <v>94.19313802521795</v>
      </c>
      <c r="K236" s="3">
        <f t="shared" si="23"/>
        <v>95.59476689730188</v>
      </c>
      <c r="L236" s="3">
        <f t="shared" si="21"/>
        <v>94.891364585225</v>
      </c>
    </row>
    <row r="237" spans="1:12" ht="15">
      <c r="A237" s="1">
        <v>2005.5</v>
      </c>
      <c r="B237" s="3">
        <v>12683.2</v>
      </c>
      <c r="C237" s="3">
        <f t="shared" si="24"/>
        <v>3.029610022429527</v>
      </c>
      <c r="D237" s="3">
        <v>12750.4</v>
      </c>
      <c r="E237" s="3">
        <f t="shared" si="25"/>
        <v>2.9851354792375804</v>
      </c>
      <c r="F237" s="3">
        <f t="shared" si="26"/>
        <v>12716.755611397115</v>
      </c>
      <c r="G237" s="3">
        <f t="shared" si="27"/>
        <v>3.007372750833561</v>
      </c>
      <c r="J237" s="3">
        <f t="shared" si="22"/>
        <v>94.90926778164403</v>
      </c>
      <c r="K237" s="3">
        <f t="shared" si="23"/>
        <v>96.3108438831314</v>
      </c>
      <c r="L237" s="3">
        <f t="shared" si="21"/>
        <v>95.60748753303912</v>
      </c>
    </row>
    <row r="238" spans="1:12" ht="15">
      <c r="A238" s="1">
        <v>2005.75</v>
      </c>
      <c r="B238" s="3">
        <v>12748.7</v>
      </c>
      <c r="C238" s="3">
        <f t="shared" si="24"/>
        <v>2.060409008405198</v>
      </c>
      <c r="D238" s="3">
        <v>12901.3</v>
      </c>
      <c r="E238" s="3">
        <f t="shared" si="25"/>
        <v>4.706175129039764</v>
      </c>
      <c r="F238" s="3">
        <f t="shared" si="26"/>
        <v>12824.773031519895</v>
      </c>
      <c r="G238" s="3">
        <f t="shared" si="27"/>
        <v>3.3832920687224632</v>
      </c>
      <c r="J238" s="3">
        <f t="shared" si="22"/>
        <v>95.39940883750515</v>
      </c>
      <c r="K238" s="3">
        <f t="shared" si="23"/>
        <v>97.45067528779043</v>
      </c>
      <c r="L238" s="3">
        <f t="shared" si="21"/>
        <v>96.41958729050275</v>
      </c>
    </row>
    <row r="239" spans="1:21" ht="15">
      <c r="A239" s="1">
        <v>2006</v>
      </c>
      <c r="B239" s="3">
        <v>12915.9</v>
      </c>
      <c r="C239" s="3">
        <f t="shared" si="24"/>
        <v>5.211921963680444</v>
      </c>
      <c r="D239" s="3">
        <v>13104.3</v>
      </c>
      <c r="E239" s="3">
        <f t="shared" si="25"/>
        <v>6.244935655041079</v>
      </c>
      <c r="F239" s="3">
        <f t="shared" si="26"/>
        <v>13009.758966637313</v>
      </c>
      <c r="G239" s="3">
        <f t="shared" si="27"/>
        <v>5.728428809360792</v>
      </c>
      <c r="J239" s="3">
        <f t="shared" si="22"/>
        <v>96.65057806712312</v>
      </c>
      <c r="K239" s="3">
        <f t="shared" si="23"/>
        <v>98.98404689246759</v>
      </c>
      <c r="L239" s="3">
        <f t="shared" si="21"/>
        <v>97.81035401009555</v>
      </c>
      <c r="U239" s="3">
        <v>0</v>
      </c>
    </row>
    <row r="240" spans="1:21" ht="15">
      <c r="A240" s="1">
        <v>2006.25</v>
      </c>
      <c r="B240" s="3">
        <v>12962.5</v>
      </c>
      <c r="C240" s="3">
        <f t="shared" si="24"/>
        <v>1.4405852098709098</v>
      </c>
      <c r="D240" s="3">
        <v>13147.6</v>
      </c>
      <c r="E240" s="3">
        <f t="shared" si="25"/>
        <v>1.3195247358539177</v>
      </c>
      <c r="F240" s="3">
        <f t="shared" si="26"/>
        <v>13054.721942653547</v>
      </c>
      <c r="G240" s="3">
        <f t="shared" si="27"/>
        <v>1.3800549728623563</v>
      </c>
      <c r="J240" s="3">
        <f t="shared" si="22"/>
        <v>96.99928910839226</v>
      </c>
      <c r="K240" s="3">
        <f t="shared" si="23"/>
        <v>99.31111581110072</v>
      </c>
      <c r="L240" s="3">
        <f t="shared" si="21"/>
        <v>98.14839598403015</v>
      </c>
      <c r="U240" s="3">
        <v>0</v>
      </c>
    </row>
    <row r="241" spans="1:21" ht="15">
      <c r="A241" s="1">
        <v>2006.5</v>
      </c>
      <c r="B241" s="3">
        <v>12965.9</v>
      </c>
      <c r="C241" s="3">
        <f t="shared" si="24"/>
        <v>0.10490427545051294</v>
      </c>
      <c r="D241" s="3">
        <v>13210.1</v>
      </c>
      <c r="E241" s="3">
        <f t="shared" si="25"/>
        <v>1.8969824268431426</v>
      </c>
      <c r="F241" s="3">
        <f t="shared" si="26"/>
        <v>13087.43044260408</v>
      </c>
      <c r="G241" s="3">
        <f t="shared" si="27"/>
        <v>1.0009433511468515</v>
      </c>
      <c r="J241" s="3">
        <f t="shared" si="22"/>
        <v>97.0247315448797</v>
      </c>
      <c r="K241" s="3">
        <f t="shared" si="23"/>
        <v>99.78321298002841</v>
      </c>
      <c r="L241" s="3">
        <f t="shared" si="21"/>
        <v>98.39430599416212</v>
      </c>
      <c r="U241" s="3">
        <v>0</v>
      </c>
    </row>
    <row r="242" spans="1:21" ht="15">
      <c r="A242" s="1">
        <v>2006.75</v>
      </c>
      <c r="B242" s="3">
        <v>13060.7</v>
      </c>
      <c r="C242" s="3">
        <f t="shared" si="24"/>
        <v>2.9139547770141516</v>
      </c>
      <c r="D242" s="3">
        <v>13296.6</v>
      </c>
      <c r="E242" s="3">
        <f t="shared" si="25"/>
        <v>2.6106699681713015</v>
      </c>
      <c r="F242" s="3">
        <f t="shared" si="26"/>
        <v>13178.122158335003</v>
      </c>
      <c r="G242" s="3">
        <f t="shared" si="27"/>
        <v>2.7623123725926337</v>
      </c>
      <c r="J242" s="3">
        <f t="shared" si="22"/>
        <v>97.73412653870618</v>
      </c>
      <c r="K242" s="3">
        <f t="shared" si="23"/>
        <v>100.43659546182435</v>
      </c>
      <c r="L242" s="3">
        <f t="shared" si="21"/>
        <v>99.07614712928023</v>
      </c>
      <c r="U242" s="3">
        <v>0</v>
      </c>
    </row>
    <row r="243" spans="1:21" ht="15">
      <c r="A243" s="1">
        <v>2007</v>
      </c>
      <c r="B243" s="3">
        <v>13089.3</v>
      </c>
      <c r="C243" s="3">
        <f t="shared" si="24"/>
        <v>0.8749525477134587</v>
      </c>
      <c r="D243" s="3">
        <v>13218.1</v>
      </c>
      <c r="E243" s="3">
        <f t="shared" si="25"/>
        <v>-2.3685043952045026</v>
      </c>
      <c r="F243" s="3">
        <f t="shared" si="26"/>
        <v>13153.542349116453</v>
      </c>
      <c r="G243" s="3">
        <f t="shared" si="27"/>
        <v>-0.7467759237455444</v>
      </c>
      <c r="J243" s="3">
        <f t="shared" si="22"/>
        <v>97.94814232798294</v>
      </c>
      <c r="K243" s="3">
        <f t="shared" si="23"/>
        <v>99.84364141765116</v>
      </c>
      <c r="L243" s="3">
        <f t="shared" si="21"/>
        <v>98.89135048183023</v>
      </c>
      <c r="U243" s="3">
        <v>0</v>
      </c>
    </row>
    <row r="244" spans="1:21" ht="15">
      <c r="A244" s="1">
        <v>2007.25</v>
      </c>
      <c r="B244" s="3">
        <v>13194.1</v>
      </c>
      <c r="C244" s="3">
        <f t="shared" si="24"/>
        <v>3.189862967413709</v>
      </c>
      <c r="D244" s="3">
        <v>13223.3</v>
      </c>
      <c r="E244" s="3">
        <f t="shared" si="25"/>
        <v>0.15732903906860773</v>
      </c>
      <c r="F244" s="3">
        <f t="shared" si="26"/>
        <v>13208.691931073266</v>
      </c>
      <c r="G244" s="3">
        <f t="shared" si="27"/>
        <v>1.6735960032411703</v>
      </c>
      <c r="J244" s="3">
        <f t="shared" si="22"/>
        <v>98.73236801736073</v>
      </c>
      <c r="K244" s="3">
        <f t="shared" si="23"/>
        <v>99.88291990210593</v>
      </c>
      <c r="L244" s="3">
        <f t="shared" si="21"/>
        <v>99.30597769733343</v>
      </c>
      <c r="U244" s="3">
        <v>0</v>
      </c>
    </row>
    <row r="245" spans="1:21" ht="15">
      <c r="A245" s="1">
        <v>2007.5</v>
      </c>
      <c r="B245" s="3">
        <v>13268.5</v>
      </c>
      <c r="C245" s="3">
        <f t="shared" si="24"/>
        <v>2.2492180219763234</v>
      </c>
      <c r="D245" s="3">
        <v>13158.2</v>
      </c>
      <c r="E245" s="3">
        <f t="shared" si="25"/>
        <v>-1.9741146526759703</v>
      </c>
      <c r="F245" s="3">
        <f t="shared" si="26"/>
        <v>13213.234906713798</v>
      </c>
      <c r="G245" s="3">
        <f t="shared" si="27"/>
        <v>0.13755168465017745</v>
      </c>
      <c r="J245" s="3">
        <f t="shared" si="22"/>
        <v>99.2891083922625</v>
      </c>
      <c r="K245" s="3">
        <f t="shared" si="23"/>
        <v>99.39118349095085</v>
      </c>
      <c r="L245" s="3">
        <f t="shared" si="21"/>
        <v>99.34013283093732</v>
      </c>
      <c r="U245" s="3">
        <v>0</v>
      </c>
    </row>
    <row r="246" spans="1:21" ht="15">
      <c r="A246" s="1">
        <v>2007.75</v>
      </c>
      <c r="B246" s="18">
        <v>13363.5</v>
      </c>
      <c r="C246" s="3">
        <f t="shared" si="24"/>
        <v>2.8537219268420877</v>
      </c>
      <c r="D246" s="3">
        <v>13238.8</v>
      </c>
      <c r="E246" s="3">
        <f t="shared" si="25"/>
        <v>2.442709413414034</v>
      </c>
      <c r="F246" s="3">
        <f t="shared" si="26"/>
        <v>13301.003864370537</v>
      </c>
      <c r="G246" s="3">
        <f t="shared" si="27"/>
        <v>2.6482156701280943</v>
      </c>
      <c r="J246" s="3">
        <f t="shared" si="22"/>
        <v>100</v>
      </c>
      <c r="K246" s="3">
        <f t="shared" si="23"/>
        <v>100</v>
      </c>
      <c r="L246" s="3">
        <f t="shared" si="21"/>
        <v>100</v>
      </c>
      <c r="U246" s="3">
        <v>0</v>
      </c>
    </row>
    <row r="247" spans="1:21" ht="15">
      <c r="A247" s="2">
        <v>2008</v>
      </c>
      <c r="B247" s="3">
        <v>13339.2</v>
      </c>
      <c r="C247" s="3">
        <f t="shared" si="24"/>
        <v>-0.7280164689836434</v>
      </c>
      <c r="D247" s="3">
        <v>13266.7</v>
      </c>
      <c r="E247" s="3">
        <f t="shared" si="25"/>
        <v>0.8420896886858875</v>
      </c>
      <c r="F247" s="3">
        <f t="shared" si="26"/>
        <v>13302.900610017352</v>
      </c>
      <c r="G247" s="3">
        <f t="shared" si="27"/>
        <v>0.05703660985110872</v>
      </c>
      <c r="J247" s="3">
        <f t="shared" si="22"/>
        <v>99.81816140981032</v>
      </c>
      <c r="K247" s="3">
        <f t="shared" si="23"/>
        <v>100.21074417620935</v>
      </c>
      <c r="L247" s="3">
        <f t="shared" si="21"/>
        <v>100.01426016912826</v>
      </c>
      <c r="U247" s="3">
        <v>0</v>
      </c>
    </row>
    <row r="248" spans="1:21" ht="15">
      <c r="A248" s="2">
        <v>2008.25</v>
      </c>
      <c r="B248" s="3">
        <v>13359</v>
      </c>
      <c r="C248" s="3">
        <f t="shared" si="24"/>
        <v>0.5932985333852341</v>
      </c>
      <c r="D248" s="3">
        <v>13184.5</v>
      </c>
      <c r="E248" s="3">
        <f t="shared" si="25"/>
        <v>-2.4860955906671833</v>
      </c>
      <c r="F248" s="3">
        <f t="shared" si="26"/>
        <v>13271.463201169643</v>
      </c>
      <c r="G248" s="3">
        <f t="shared" si="27"/>
        <v>-0.9463985286410124</v>
      </c>
      <c r="J248" s="3">
        <f t="shared" si="22"/>
        <v>99.96632618700191</v>
      </c>
      <c r="K248" s="3">
        <f t="shared" si="23"/>
        <v>99.58984197963562</v>
      </c>
      <c r="L248" s="3">
        <f t="shared" si="21"/>
        <v>99.77790651365777</v>
      </c>
      <c r="U248" s="3">
        <v>0</v>
      </c>
    </row>
    <row r="249" spans="1:21" ht="15">
      <c r="A249" s="2">
        <v>2008.5</v>
      </c>
      <c r="B249" s="3">
        <v>13223.5</v>
      </c>
      <c r="C249" s="3">
        <f t="shared" si="24"/>
        <v>-4.077906098446735</v>
      </c>
      <c r="D249" s="3">
        <v>13096.8</v>
      </c>
      <c r="E249" s="3">
        <f t="shared" si="25"/>
        <v>-2.6695886589108877</v>
      </c>
      <c r="F249" s="3">
        <f t="shared" si="26"/>
        <v>13159.997522796119</v>
      </c>
      <c r="G249" s="3">
        <f t="shared" si="27"/>
        <v>-3.3737473786788397</v>
      </c>
      <c r="J249" s="3">
        <f t="shared" si="22"/>
        <v>98.95237026228159</v>
      </c>
      <c r="K249" s="3">
        <f t="shared" si="23"/>
        <v>98.92739523219628</v>
      </c>
      <c r="L249" s="3">
        <f t="shared" si="21"/>
        <v>98.93988195919457</v>
      </c>
      <c r="U249" s="3">
        <v>0</v>
      </c>
    </row>
    <row r="250" spans="1:21" ht="15">
      <c r="A250" s="2">
        <v>2008.75</v>
      </c>
      <c r="B250" s="3">
        <v>12993.7</v>
      </c>
      <c r="C250" s="3">
        <f t="shared" si="24"/>
        <v>-7.012370059449473</v>
      </c>
      <c r="D250" s="3">
        <v>12864.8</v>
      </c>
      <c r="E250" s="3">
        <f t="shared" si="25"/>
        <v>-7.149210400126823</v>
      </c>
      <c r="F250" s="3">
        <f t="shared" si="26"/>
        <v>12929.089363137684</v>
      </c>
      <c r="G250" s="3">
        <f t="shared" si="27"/>
        <v>-7.080790229788124</v>
      </c>
      <c r="J250" s="3">
        <f t="shared" si="22"/>
        <v>97.23276087851237</v>
      </c>
      <c r="K250" s="3">
        <f t="shared" si="23"/>
        <v>97.17497054113666</v>
      </c>
      <c r="L250" s="3">
        <f t="shared" si="21"/>
        <v>97.20386141508384</v>
      </c>
      <c r="U250" s="3">
        <v>0</v>
      </c>
    </row>
    <row r="251" spans="1:21" ht="15">
      <c r="A251" s="2">
        <v>2009</v>
      </c>
      <c r="B251" s="3">
        <v>12832.6</v>
      </c>
      <c r="C251" s="3">
        <f t="shared" si="24"/>
        <v>-4.990326590865505</v>
      </c>
      <c r="D251" s="3">
        <v>12704.5</v>
      </c>
      <c r="E251" s="3">
        <f t="shared" si="25"/>
        <v>-5.01545525790858</v>
      </c>
      <c r="F251" s="3">
        <f t="shared" si="26"/>
        <v>12768.389354182462</v>
      </c>
      <c r="G251" s="3">
        <f t="shared" si="27"/>
        <v>-5.002890924387008</v>
      </c>
      <c r="J251" s="3">
        <f t="shared" si="22"/>
        <v>96.02723837318068</v>
      </c>
      <c r="K251" s="3">
        <f t="shared" si="23"/>
        <v>95.96413572227091</v>
      </c>
      <c r="L251" s="3">
        <f t="shared" si="21"/>
        <v>95.99568186266907</v>
      </c>
      <c r="U251" s="3">
        <v>0</v>
      </c>
    </row>
    <row r="252" spans="1:21" ht="15">
      <c r="A252" s="2">
        <v>2009.25</v>
      </c>
      <c r="B252" s="18">
        <v>12810</v>
      </c>
      <c r="C252" s="3">
        <f t="shared" si="24"/>
        <v>-0.7050768908511401</v>
      </c>
      <c r="D252" s="3">
        <v>12652.9</v>
      </c>
      <c r="E252" s="3">
        <f t="shared" si="25"/>
        <v>-1.6279294004234903</v>
      </c>
      <c r="F252" s="3">
        <f t="shared" si="26"/>
        <v>12731.207680342035</v>
      </c>
      <c r="G252" s="3">
        <f t="shared" si="27"/>
        <v>-1.1665031456373103</v>
      </c>
      <c r="J252" s="3">
        <f t="shared" si="22"/>
        <v>95.85812100123471</v>
      </c>
      <c r="K252" s="3">
        <f t="shared" si="23"/>
        <v>95.57437229960419</v>
      </c>
      <c r="L252" s="3">
        <f t="shared" si="21"/>
        <v>95.71614150451592</v>
      </c>
      <c r="U252" s="3">
        <v>0</v>
      </c>
    </row>
    <row r="253" spans="1:21" ht="15">
      <c r="A253" s="2">
        <v>2009.5</v>
      </c>
      <c r="B253" s="3">
        <v>12860.8</v>
      </c>
      <c r="C253" s="3">
        <f t="shared" si="24"/>
        <v>1.5831237456407588</v>
      </c>
      <c r="D253" s="3">
        <v>12652.3</v>
      </c>
      <c r="E253" s="3">
        <f t="shared" si="25"/>
        <v>-0.018968433369028734</v>
      </c>
      <c r="F253" s="3">
        <f t="shared" si="26"/>
        <v>12756.124013194603</v>
      </c>
      <c r="G253" s="3">
        <f t="shared" si="27"/>
        <v>0.7820776561359014</v>
      </c>
      <c r="J253" s="3">
        <f t="shared" si="22"/>
        <v>96.23826093463538</v>
      </c>
      <c r="K253" s="3">
        <f t="shared" si="23"/>
        <v>95.56984016678248</v>
      </c>
      <c r="L253" s="3">
        <f t="shared" si="21"/>
        <v>95.90346821388793</v>
      </c>
      <c r="U253" s="3">
        <v>0</v>
      </c>
    </row>
    <row r="254" spans="1:21" ht="15">
      <c r="A254" s="1">
        <v>2009.75</v>
      </c>
      <c r="B254" s="3">
        <v>13019</v>
      </c>
      <c r="C254" s="3">
        <f t="shared" si="24"/>
        <v>4.89036145700611</v>
      </c>
      <c r="D254" s="3">
        <v>12859.3</v>
      </c>
      <c r="E254" s="3">
        <f t="shared" si="25"/>
        <v>6.4913072604748825</v>
      </c>
      <c r="F254" s="3">
        <f t="shared" si="26"/>
        <v>12938.903612748647</v>
      </c>
      <c r="G254" s="3">
        <f t="shared" si="27"/>
        <v>5.690834358740485</v>
      </c>
      <c r="J254" s="3">
        <f t="shared" si="22"/>
        <v>97.4220825382572</v>
      </c>
      <c r="K254" s="3">
        <f t="shared" si="23"/>
        <v>97.13342599027102</v>
      </c>
      <c r="L254" s="3">
        <f t="shared" si="21"/>
        <v>97.27764719630035</v>
      </c>
      <c r="U254" s="3">
        <v>0</v>
      </c>
    </row>
    <row r="255" spans="1:21" ht="15">
      <c r="A255" s="2">
        <v>2010</v>
      </c>
      <c r="B255" s="3">
        <v>13138.8</v>
      </c>
      <c r="C255" s="3">
        <f t="shared" si="24"/>
        <v>3.6639423079929583</v>
      </c>
      <c r="D255" s="3">
        <v>12989.5</v>
      </c>
      <c r="E255" s="3">
        <f t="shared" si="25"/>
        <v>4.0296215260226536</v>
      </c>
      <c r="F255" s="3">
        <f t="shared" si="26"/>
        <v>13063.936719075149</v>
      </c>
      <c r="G255" s="3">
        <f t="shared" si="27"/>
        <v>3.846781917007792</v>
      </c>
      <c r="J255" s="3">
        <f t="shared" si="22"/>
        <v>98.31855427096194</v>
      </c>
      <c r="K255" s="3">
        <f t="shared" si="23"/>
        <v>98.11689881258121</v>
      </c>
      <c r="L255" s="3">
        <f t="shared" si="21"/>
        <v>98.21767478821339</v>
      </c>
      <c r="U255" s="3">
        <v>0</v>
      </c>
    </row>
    <row r="256" spans="1:21" ht="15">
      <c r="A256" s="2">
        <v>2010.25</v>
      </c>
      <c r="B256" s="3">
        <v>13191.5</v>
      </c>
      <c r="C256" s="3">
        <f>400*LN(B256/B255)</f>
        <v>1.6011992380496025</v>
      </c>
      <c r="D256" s="19">
        <v>13063.7</v>
      </c>
      <c r="E256" s="3">
        <f t="shared" si="25"/>
        <v>2.2784210958576185</v>
      </c>
      <c r="F256" s="3">
        <f t="shared" si="26"/>
        <v>13127.44447902942</v>
      </c>
      <c r="G256" s="3">
        <f t="shared" si="27"/>
        <v>1.939810166953579</v>
      </c>
      <c r="J256" s="3">
        <f t="shared" si="22"/>
        <v>98.71291203651738</v>
      </c>
      <c r="K256" s="3">
        <f t="shared" si="23"/>
        <v>98.67737257153217</v>
      </c>
      <c r="L256" s="3">
        <f t="shared" si="21"/>
        <v>98.69514070433411</v>
      </c>
      <c r="U256" s="3">
        <v>0</v>
      </c>
    </row>
    <row r="258" ht="15">
      <c r="D258" s="3" t="s">
        <v>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Q5" sqref="Q5"/>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139" sqref="O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5" sqref="O5"/>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burke</cp:lastModifiedBy>
  <dcterms:created xsi:type="dcterms:W3CDTF">2010-07-30T04:29:43Z</dcterms:created>
  <dcterms:modified xsi:type="dcterms:W3CDTF">2010-09-21T14:41:46Z</dcterms:modified>
  <cp:category/>
  <cp:version/>
  <cp:contentType/>
  <cp:contentStatus/>
</cp:coreProperties>
</file>